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8255" windowHeight="8385"/>
  </bookViews>
  <sheets>
    <sheet name="4チーム " sheetId="5" r:id="rId1"/>
  </sheets>
  <definedNames>
    <definedName name="_xlnm.Print_Area" localSheetId="0">'4チーム '!$A$2:$AC$48</definedName>
  </definedNames>
  <calcPr calcId="145621"/>
</workbook>
</file>

<file path=xl/calcChain.xml><?xml version="1.0" encoding="utf-8"?>
<calcChain xmlns="http://schemas.openxmlformats.org/spreadsheetml/2006/main">
  <c r="N43" i="5" l="1"/>
  <c r="Z19" i="5"/>
  <c r="X19" i="5" s="1"/>
  <c r="Z7" i="5"/>
  <c r="G39" i="5" l="1"/>
  <c r="S40" i="5" s="1"/>
  <c r="N39" i="5"/>
  <c r="W40" i="5" s="1"/>
  <c r="G40" i="5"/>
  <c r="N40" i="5"/>
  <c r="G41" i="5"/>
  <c r="S42" i="5" s="1"/>
  <c r="G42" i="5"/>
  <c r="S41" i="5" s="1"/>
  <c r="G44" i="5"/>
  <c r="S43" i="5" s="1"/>
  <c r="W44" i="5"/>
  <c r="G36" i="5"/>
  <c r="S35" i="5" s="1"/>
  <c r="N35" i="5"/>
  <c r="W36" i="5" s="1"/>
  <c r="G35" i="5"/>
  <c r="S36" i="5" s="1"/>
  <c r="N34" i="5"/>
  <c r="W35" i="5" s="1"/>
  <c r="G34" i="5"/>
  <c r="S33" i="5" s="1"/>
  <c r="N33" i="5"/>
  <c r="W34" i="5" s="1"/>
  <c r="G33" i="5"/>
  <c r="S34" i="5" s="1"/>
  <c r="N36" i="5"/>
  <c r="W31" i="5" s="1"/>
  <c r="N32" i="5"/>
  <c r="W33" i="5" s="1"/>
  <c r="G32" i="5"/>
  <c r="S31" i="5" s="1"/>
  <c r="N31" i="5"/>
  <c r="W32" i="5" s="1"/>
  <c r="G31" i="5"/>
  <c r="S32" i="5" s="1"/>
  <c r="N26" i="5"/>
  <c r="L26" i="5"/>
  <c r="K26" i="5"/>
  <c r="I26" i="5"/>
  <c r="H26" i="5"/>
  <c r="F26" i="5"/>
  <c r="O17" i="5"/>
  <c r="K24" i="5"/>
  <c r="I24" i="5"/>
  <c r="H24" i="5"/>
  <c r="F24" i="5"/>
  <c r="Z23" i="5" s="1"/>
  <c r="P23" i="5"/>
  <c r="H22" i="5"/>
  <c r="F22" i="5"/>
  <c r="Z21" i="5" s="1"/>
  <c r="P21" i="5"/>
  <c r="M21" i="5"/>
  <c r="B21" i="5"/>
  <c r="I17" i="5" s="1"/>
  <c r="P19" i="5"/>
  <c r="M19" i="5"/>
  <c r="J19" i="5"/>
  <c r="B19" i="5"/>
  <c r="F17" i="5" s="1"/>
  <c r="N14" i="5"/>
  <c r="L14" i="5"/>
  <c r="K14" i="5"/>
  <c r="I14" i="5"/>
  <c r="H14" i="5"/>
  <c r="F14" i="5"/>
  <c r="Z13" i="5" s="1"/>
  <c r="K12" i="5"/>
  <c r="I12" i="5"/>
  <c r="H12" i="5"/>
  <c r="F12" i="5"/>
  <c r="Z11" i="5" s="1"/>
  <c r="P11" i="5"/>
  <c r="H10" i="5"/>
  <c r="F10" i="5"/>
  <c r="Z9" i="5" s="1"/>
  <c r="X9" i="5" s="1"/>
  <c r="P9" i="5"/>
  <c r="M9" i="5"/>
  <c r="X7" i="5"/>
  <c r="P7" i="5"/>
  <c r="M7" i="5"/>
  <c r="J7" i="5"/>
  <c r="O5" i="5"/>
  <c r="L5" i="5"/>
  <c r="I5" i="5"/>
  <c r="F5" i="5"/>
  <c r="N42" i="5" l="1"/>
  <c r="S39" i="5"/>
  <c r="X23" i="5"/>
  <c r="W39" i="5"/>
  <c r="X11" i="5"/>
  <c r="X13" i="5"/>
  <c r="X21" i="5"/>
  <c r="Z25" i="5"/>
  <c r="X25" i="5" s="1"/>
  <c r="L17" i="5"/>
  <c r="N41" i="5"/>
  <c r="G13" i="5"/>
  <c r="M25" i="5"/>
  <c r="J11" i="5"/>
  <c r="J25" i="5"/>
  <c r="G23" i="5"/>
  <c r="T7" i="5"/>
  <c r="G9" i="5"/>
  <c r="V9" i="5" s="1"/>
  <c r="M13" i="5"/>
  <c r="V19" i="5"/>
  <c r="G21" i="5"/>
  <c r="T21" i="5" s="1"/>
  <c r="G25" i="5"/>
  <c r="R7" i="5"/>
  <c r="V7" i="5"/>
  <c r="J13" i="5"/>
  <c r="J23" i="5"/>
  <c r="T19" i="5"/>
  <c r="R19" i="5"/>
  <c r="G11" i="5"/>
  <c r="W42" i="5" l="1"/>
  <c r="G43" i="5"/>
  <c r="S44" i="5" s="1"/>
  <c r="W41" i="5"/>
  <c r="N44" i="5"/>
  <c r="W43" i="5"/>
  <c r="T9" i="5"/>
  <c r="T13" i="5"/>
  <c r="R9" i="5"/>
  <c r="R25" i="5"/>
  <c r="R23" i="5"/>
  <c r="V13" i="5"/>
  <c r="T23" i="5"/>
  <c r="V23" i="5"/>
  <c r="R21" i="5"/>
  <c r="R13" i="5"/>
  <c r="V25" i="5"/>
  <c r="T25" i="5"/>
  <c r="V21" i="5"/>
  <c r="T11" i="5"/>
  <c r="R11" i="5"/>
  <c r="V11" i="5"/>
</calcChain>
</file>

<file path=xl/sharedStrings.xml><?xml version="1.0" encoding="utf-8"?>
<sst xmlns="http://schemas.openxmlformats.org/spreadsheetml/2006/main" count="74" uniqueCount="31">
  <si>
    <t>－</t>
    <phoneticPr fontId="1"/>
  </si>
  <si>
    <t>開始時間</t>
    <rPh sb="0" eb="2">
      <t>カイシ</t>
    </rPh>
    <rPh sb="2" eb="4">
      <t>ジカン</t>
    </rPh>
    <phoneticPr fontId="1"/>
  </si>
  <si>
    <t>対戦組合せ</t>
    <rPh sb="0" eb="2">
      <t>タイセン</t>
    </rPh>
    <rPh sb="2" eb="4">
      <t>クミアワ</t>
    </rPh>
    <phoneticPr fontId="1"/>
  </si>
  <si>
    <t>帯同審判</t>
    <rPh sb="0" eb="2">
      <t>タイドウ</t>
    </rPh>
    <rPh sb="2" eb="4">
      <t>シンパン</t>
    </rPh>
    <phoneticPr fontId="1"/>
  </si>
  <si>
    <t>節</t>
    <rPh sb="0" eb="1">
      <t>セツ</t>
    </rPh>
    <phoneticPr fontId="1"/>
  </si>
  <si>
    <t>×</t>
    <phoneticPr fontId="1"/>
  </si>
  <si>
    <t>第1日目</t>
    <rPh sb="0" eb="1">
      <t>ダイ</t>
    </rPh>
    <rPh sb="2" eb="3">
      <t>ニチ</t>
    </rPh>
    <rPh sb="3" eb="4">
      <t>メ</t>
    </rPh>
    <phoneticPr fontId="1"/>
  </si>
  <si>
    <t>勝</t>
    <rPh sb="0" eb="1">
      <t>カチ</t>
    </rPh>
    <phoneticPr fontId="1"/>
  </si>
  <si>
    <t>分</t>
    <rPh sb="0" eb="1">
      <t>ワケ</t>
    </rPh>
    <phoneticPr fontId="1"/>
  </si>
  <si>
    <t>負</t>
    <rPh sb="0" eb="1">
      <t>マケ</t>
    </rPh>
    <phoneticPr fontId="1"/>
  </si>
  <si>
    <t>得失点差</t>
    <rPh sb="0" eb="4">
      <t>トクシッテンサ</t>
    </rPh>
    <phoneticPr fontId="1"/>
  </si>
  <si>
    <t>総得点</t>
    <rPh sb="0" eb="3">
      <t>ソウトクテン</t>
    </rPh>
    <phoneticPr fontId="1"/>
  </si>
  <si>
    <t>順位</t>
    <rPh sb="0" eb="2">
      <t>ジュンイ</t>
    </rPh>
    <phoneticPr fontId="1"/>
  </si>
  <si>
    <t>１回目</t>
    <rPh sb="1" eb="2">
      <t>カイ</t>
    </rPh>
    <rPh sb="2" eb="3">
      <t>メ</t>
    </rPh>
    <phoneticPr fontId="1"/>
  </si>
  <si>
    <t>２回目</t>
    <rPh sb="1" eb="2">
      <t>カイ</t>
    </rPh>
    <rPh sb="2" eb="3">
      <t>メ</t>
    </rPh>
    <phoneticPr fontId="1"/>
  </si>
  <si>
    <t>第２日目</t>
    <rPh sb="0" eb="1">
      <t>ダイ</t>
    </rPh>
    <rPh sb="2" eb="3">
      <t>カ</t>
    </rPh>
    <rPh sb="3" eb="4">
      <t>メ</t>
    </rPh>
    <phoneticPr fontId="1"/>
  </si>
  <si>
    <t>×</t>
    <phoneticPr fontId="1"/>
  </si>
  <si>
    <t>８分―２分ー８分　ランニングタイム</t>
    <rPh sb="1" eb="2">
      <t>フン</t>
    </rPh>
    <rPh sb="4" eb="5">
      <t>フン</t>
    </rPh>
    <rPh sb="7" eb="8">
      <t>フン</t>
    </rPh>
    <phoneticPr fontId="1"/>
  </si>
  <si>
    <t>芽室FC</t>
    <rPh sb="0" eb="2">
      <t>メムロ</t>
    </rPh>
    <phoneticPr fontId="1"/>
  </si>
  <si>
    <t>JAMIRA</t>
    <phoneticPr fontId="1"/>
  </si>
  <si>
    <t>丑年会</t>
    <rPh sb="0" eb="2">
      <t>ウシドシ</t>
    </rPh>
    <rPh sb="2" eb="3">
      <t>カイ</t>
    </rPh>
    <phoneticPr fontId="1"/>
  </si>
  <si>
    <t>第９回　十勝ミドルウインターフットサルリーグ</t>
    <rPh sb="0" eb="1">
      <t>ダイ</t>
    </rPh>
    <rPh sb="2" eb="3">
      <t>カイ</t>
    </rPh>
    <rPh sb="4" eb="6">
      <t>トカチ</t>
    </rPh>
    <phoneticPr fontId="1"/>
  </si>
  <si>
    <t>2019年１月２０日（日）・２月３日（日）</t>
    <rPh sb="4" eb="5">
      <t>ネン</t>
    </rPh>
    <rPh sb="6" eb="7">
      <t>ガツ</t>
    </rPh>
    <rPh sb="9" eb="10">
      <t>カ</t>
    </rPh>
    <rPh sb="11" eb="12">
      <t>ヒ</t>
    </rPh>
    <rPh sb="15" eb="16">
      <t>ガツ</t>
    </rPh>
    <rPh sb="17" eb="18">
      <t>カ</t>
    </rPh>
    <rPh sb="19" eb="20">
      <t>ヒ</t>
    </rPh>
    <phoneticPr fontId="1"/>
  </si>
  <si>
    <t>会場：すぱーく帯広</t>
    <rPh sb="0" eb="2">
      <t>カイジョウ</t>
    </rPh>
    <rPh sb="7" eb="9">
      <t>オビヒロ</t>
    </rPh>
    <phoneticPr fontId="1"/>
  </si>
  <si>
    <t>役員：下川原・野杉</t>
    <rPh sb="0" eb="2">
      <t>ヤクイン</t>
    </rPh>
    <rPh sb="3" eb="6">
      <t>シモカワラ</t>
    </rPh>
    <rPh sb="7" eb="8">
      <t>ノ</t>
    </rPh>
    <rPh sb="8" eb="9">
      <t>スギ</t>
    </rPh>
    <phoneticPr fontId="1"/>
  </si>
  <si>
    <t>主催：十勝フットサル連盟</t>
    <rPh sb="0" eb="2">
      <t>シュサイ</t>
    </rPh>
    <rPh sb="3" eb="5">
      <t>トカチ</t>
    </rPh>
    <rPh sb="10" eb="12">
      <t>レンメイ</t>
    </rPh>
    <phoneticPr fontId="1"/>
  </si>
  <si>
    <t>準優勝：</t>
    <rPh sb="0" eb="3">
      <t>ジュンユウショウ</t>
    </rPh>
    <phoneticPr fontId="1"/>
  </si>
  <si>
    <t>得点王：</t>
    <rPh sb="0" eb="3">
      <t>トクテンオウ</t>
    </rPh>
    <phoneticPr fontId="1"/>
  </si>
  <si>
    <t>優　勝：</t>
    <rPh sb="0" eb="1">
      <t>ユウ</t>
    </rPh>
    <rPh sb="2" eb="3">
      <t>カツ</t>
    </rPh>
    <phoneticPr fontId="1"/>
  </si>
  <si>
    <t>チキチキボーン</t>
    <phoneticPr fontId="1"/>
  </si>
  <si>
    <t>(チキチキ：審判不帯同)</t>
    <rPh sb="6" eb="8">
      <t>シンパン</t>
    </rPh>
    <rPh sb="8" eb="9">
      <t>フ</t>
    </rPh>
    <rPh sb="9" eb="11">
      <t>タイドウ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</si>
</sst>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h:mm;@"/>
    <numFmt numFmtId="177" formatCode="h:mm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22" fontId="2" fillId="0" borderId="0" xfId="0" applyNumberFormat="1" applyFont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56" fontId="0" fillId="0" borderId="6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48"/>
  <sheetViews>
    <sheetView tabSelected="1" workbookViewId="0">
      <selection activeCell="AI12" sqref="AI12"/>
    </sheetView>
  </sheetViews>
  <sheetFormatPr defaultColWidth="3.625" defaultRowHeight="18" customHeight="1" x14ac:dyDescent="0.15"/>
  <sheetData>
    <row r="2" spans="2:29" ht="18" customHeight="1" x14ac:dyDescent="0.15">
      <c r="D2" s="56" t="s">
        <v>21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7" t="s">
        <v>22</v>
      </c>
      <c r="V2" s="57"/>
      <c r="W2" s="57"/>
      <c r="X2" s="57"/>
      <c r="Y2" s="57"/>
      <c r="Z2" s="57"/>
      <c r="AA2" s="57"/>
      <c r="AB2" s="57"/>
      <c r="AC2" s="57"/>
    </row>
    <row r="3" spans="2:29" ht="18" customHeight="1" x14ac:dyDescent="0.15"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7" t="s">
        <v>23</v>
      </c>
      <c r="V3" s="57"/>
      <c r="W3" s="57"/>
      <c r="X3" s="57"/>
      <c r="Y3" s="57"/>
      <c r="Z3" s="57"/>
      <c r="AA3" s="57"/>
      <c r="AB3" s="57"/>
      <c r="AC3" s="57"/>
    </row>
    <row r="4" spans="2:29" ht="18" customHeight="1" x14ac:dyDescent="0.15">
      <c r="B4" s="21" t="s">
        <v>13</v>
      </c>
      <c r="C4" s="21"/>
      <c r="D4" s="21"/>
      <c r="E4" s="21"/>
      <c r="F4" s="19" t="s">
        <v>25</v>
      </c>
      <c r="R4" s="21" t="s">
        <v>24</v>
      </c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</row>
    <row r="5" spans="2:29" ht="18" customHeight="1" x14ac:dyDescent="0.15">
      <c r="B5" s="22"/>
      <c r="C5" s="22"/>
      <c r="D5" s="22"/>
      <c r="E5" s="22"/>
      <c r="F5" s="23" t="str">
        <f>DBCS(B7)</f>
        <v>芽室ＦＣ</v>
      </c>
      <c r="G5" s="24"/>
      <c r="H5" s="24"/>
      <c r="I5" s="24" t="str">
        <f>DBCS(B9)</f>
        <v>ＪＡＭＩＲＡ</v>
      </c>
      <c r="J5" s="24"/>
      <c r="K5" s="24"/>
      <c r="L5" s="24" t="str">
        <f>DBCS(B11)</f>
        <v>丑年会</v>
      </c>
      <c r="M5" s="24"/>
      <c r="N5" s="24"/>
      <c r="O5" s="25" t="str">
        <f>DBCS(B13)</f>
        <v>チキチキボーン</v>
      </c>
      <c r="P5" s="26"/>
      <c r="Q5" s="27"/>
      <c r="R5" s="24" t="s">
        <v>7</v>
      </c>
      <c r="S5" s="24"/>
      <c r="T5" s="24" t="s">
        <v>8</v>
      </c>
      <c r="U5" s="24"/>
      <c r="V5" s="24" t="s">
        <v>9</v>
      </c>
      <c r="W5" s="24"/>
      <c r="X5" s="36" t="s">
        <v>10</v>
      </c>
      <c r="Y5" s="36"/>
      <c r="Z5" s="24" t="s">
        <v>11</v>
      </c>
      <c r="AA5" s="24"/>
      <c r="AB5" s="24" t="s">
        <v>12</v>
      </c>
      <c r="AC5" s="24"/>
    </row>
    <row r="6" spans="2:29" ht="18" customHeight="1" x14ac:dyDescent="0.15">
      <c r="B6" s="22"/>
      <c r="C6" s="22"/>
      <c r="D6" s="22"/>
      <c r="E6" s="22"/>
      <c r="F6" s="23"/>
      <c r="G6" s="24"/>
      <c r="H6" s="24"/>
      <c r="I6" s="24"/>
      <c r="J6" s="24"/>
      <c r="K6" s="24"/>
      <c r="L6" s="24"/>
      <c r="M6" s="24"/>
      <c r="N6" s="24"/>
      <c r="O6" s="28"/>
      <c r="P6" s="29"/>
      <c r="Q6" s="30"/>
      <c r="R6" s="24"/>
      <c r="S6" s="24"/>
      <c r="T6" s="24"/>
      <c r="U6" s="24"/>
      <c r="V6" s="24"/>
      <c r="W6" s="24"/>
      <c r="X6" s="36"/>
      <c r="Y6" s="36"/>
      <c r="Z6" s="24"/>
      <c r="AA6" s="24"/>
      <c r="AB6" s="24"/>
      <c r="AC6" s="24"/>
    </row>
    <row r="7" spans="2:29" ht="18" customHeight="1" x14ac:dyDescent="0.15">
      <c r="B7" s="24" t="s">
        <v>18</v>
      </c>
      <c r="C7" s="24"/>
      <c r="D7" s="24"/>
      <c r="E7" s="24"/>
      <c r="F7" s="31"/>
      <c r="G7" s="31"/>
      <c r="H7" s="32"/>
      <c r="I7" s="5">
        <v>1</v>
      </c>
      <c r="J7" s="13" t="str">
        <f>IF(I8=K8,"△",IF(I8&gt;K8,"○","×"))</f>
        <v>△</v>
      </c>
      <c r="K7" s="7"/>
      <c r="L7" s="5">
        <v>5</v>
      </c>
      <c r="M7" s="13" t="str">
        <f t="shared" ref="M7" si="0">IF(L8=N8,"△",IF(L8&gt;N8,"○","×"))</f>
        <v>△</v>
      </c>
      <c r="N7" s="7"/>
      <c r="O7" s="5">
        <v>4</v>
      </c>
      <c r="P7" s="13" t="str">
        <f t="shared" ref="P7" si="1">IF(O8=Q8,"△",IF(O8&gt;Q8,"○","×"))</f>
        <v>△</v>
      </c>
      <c r="Q7" s="7"/>
      <c r="R7" s="35">
        <f>COUNTIF(F7:Q8,"○")</f>
        <v>0</v>
      </c>
      <c r="S7" s="35"/>
      <c r="T7" s="35">
        <f>COUNTIF(F7:Q8,"△")</f>
        <v>3</v>
      </c>
      <c r="U7" s="35"/>
      <c r="V7" s="35">
        <f>COUNTIF(F7:Q8,"×")</f>
        <v>0</v>
      </c>
      <c r="W7" s="35"/>
      <c r="X7" s="35">
        <f>Z7-K8-N8-Q8</f>
        <v>0</v>
      </c>
      <c r="Y7" s="35"/>
      <c r="Z7" s="35">
        <f>I8+L8+O8</f>
        <v>0</v>
      </c>
      <c r="AA7" s="35"/>
      <c r="AB7" s="24"/>
      <c r="AC7" s="24"/>
    </row>
    <row r="8" spans="2:29" ht="18" customHeight="1" x14ac:dyDescent="0.15">
      <c r="B8" s="24"/>
      <c r="C8" s="24"/>
      <c r="D8" s="24"/>
      <c r="E8" s="24"/>
      <c r="F8" s="33"/>
      <c r="G8" s="33"/>
      <c r="H8" s="34"/>
      <c r="I8" s="8"/>
      <c r="J8" s="11" t="s">
        <v>0</v>
      </c>
      <c r="K8" s="4"/>
      <c r="L8" s="3"/>
      <c r="M8" s="11" t="s">
        <v>0</v>
      </c>
      <c r="N8" s="4"/>
      <c r="O8" s="3"/>
      <c r="P8" s="11" t="s">
        <v>0</v>
      </c>
      <c r="Q8" s="4"/>
      <c r="R8" s="35"/>
      <c r="S8" s="35"/>
      <c r="T8" s="35"/>
      <c r="U8" s="35"/>
      <c r="V8" s="35"/>
      <c r="W8" s="35"/>
      <c r="X8" s="35"/>
      <c r="Y8" s="35"/>
      <c r="Z8" s="35"/>
      <c r="AA8" s="35"/>
      <c r="AB8" s="24"/>
      <c r="AC8" s="24"/>
    </row>
    <row r="9" spans="2:29" ht="18" customHeight="1" x14ac:dyDescent="0.15">
      <c r="B9" s="24" t="s">
        <v>19</v>
      </c>
      <c r="C9" s="24"/>
      <c r="D9" s="24"/>
      <c r="E9" s="24"/>
      <c r="F9" s="5"/>
      <c r="G9" s="13" t="str">
        <f>IF(F10=H10,"△",IF(F10&gt;H10,"○","×"))</f>
        <v>△</v>
      </c>
      <c r="H9" s="7"/>
      <c r="I9" s="37"/>
      <c r="J9" s="38"/>
      <c r="K9" s="39"/>
      <c r="L9" s="1">
        <v>3</v>
      </c>
      <c r="M9" s="18" t="str">
        <f t="shared" ref="M9" si="2">IF(L10=N10,"△",IF(L10&gt;N10,"○","×"))</f>
        <v>△</v>
      </c>
      <c r="N9" s="2"/>
      <c r="O9" s="1">
        <v>6</v>
      </c>
      <c r="P9" s="18" t="str">
        <f t="shared" ref="P9" si="3">IF(O10=Q10,"△",IF(O10&gt;Q10,"○","×"))</f>
        <v>△</v>
      </c>
      <c r="Q9" s="2"/>
      <c r="R9" s="35">
        <f>COUNTIF(F9:Q10,"○")</f>
        <v>0</v>
      </c>
      <c r="S9" s="35"/>
      <c r="T9" s="35">
        <f>COUNTIF(F9:Q10,"△")</f>
        <v>3</v>
      </c>
      <c r="U9" s="35"/>
      <c r="V9" s="35">
        <f>COUNTIF(F9:Q10,"×")</f>
        <v>0</v>
      </c>
      <c r="W9" s="35"/>
      <c r="X9" s="35">
        <f>Z9-H10-N10-Q10</f>
        <v>0</v>
      </c>
      <c r="Y9" s="35"/>
      <c r="Z9" s="35">
        <f>F10+L10+O10</f>
        <v>0</v>
      </c>
      <c r="AA9" s="35"/>
      <c r="AB9" s="24"/>
      <c r="AC9" s="24"/>
    </row>
    <row r="10" spans="2:29" ht="18" customHeight="1" x14ac:dyDescent="0.15">
      <c r="B10" s="24"/>
      <c r="C10" s="24"/>
      <c r="D10" s="24"/>
      <c r="E10" s="24"/>
      <c r="F10" s="14">
        <f>K8</f>
        <v>0</v>
      </c>
      <c r="G10" s="11" t="s">
        <v>0</v>
      </c>
      <c r="H10" s="16">
        <f>I8</f>
        <v>0</v>
      </c>
      <c r="I10" s="40"/>
      <c r="J10" s="33"/>
      <c r="K10" s="34"/>
      <c r="L10" s="3"/>
      <c r="M10" s="11" t="s">
        <v>0</v>
      </c>
      <c r="N10" s="4"/>
      <c r="O10" s="3"/>
      <c r="P10" s="11" t="s">
        <v>0</v>
      </c>
      <c r="Q10" s="4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24"/>
      <c r="AC10" s="24"/>
    </row>
    <row r="11" spans="2:29" ht="18" customHeight="1" x14ac:dyDescent="0.15">
      <c r="B11" s="24" t="s">
        <v>20</v>
      </c>
      <c r="C11" s="24"/>
      <c r="D11" s="24"/>
      <c r="E11" s="24"/>
      <c r="F11" s="15"/>
      <c r="G11" s="13" t="str">
        <f t="shared" ref="G11" si="4">IF(F12=H12,"△",IF(F12&gt;H12,"○","×"))</f>
        <v>△</v>
      </c>
      <c r="H11" s="17"/>
      <c r="I11" s="15"/>
      <c r="J11" s="13" t="str">
        <f t="shared" ref="J11" si="5">IF(I12=K12,"△",IF(I12&gt;K12,"○","×"))</f>
        <v>△</v>
      </c>
      <c r="K11" s="17"/>
      <c r="L11" s="37"/>
      <c r="M11" s="38"/>
      <c r="N11" s="39"/>
      <c r="O11" s="1">
        <v>2</v>
      </c>
      <c r="P11" s="18" t="str">
        <f t="shared" ref="P11" si="6">IF(O12=Q12,"△",IF(O12&gt;Q12,"○","×"))</f>
        <v>△</v>
      </c>
      <c r="Q11" s="2"/>
      <c r="R11" s="35">
        <f>COUNTIF(F11:Q12,"○")</f>
        <v>0</v>
      </c>
      <c r="S11" s="35"/>
      <c r="T11" s="35">
        <f>COUNTIF(F11:Q12,"△")</f>
        <v>3</v>
      </c>
      <c r="U11" s="35"/>
      <c r="V11" s="35">
        <f>COUNTIF(F11:Q12,"×")</f>
        <v>0</v>
      </c>
      <c r="W11" s="35"/>
      <c r="X11" s="35">
        <f>Z11-H12-K12-Q12</f>
        <v>0</v>
      </c>
      <c r="Y11" s="35"/>
      <c r="Z11" s="35">
        <f>F12+I12+O12</f>
        <v>0</v>
      </c>
      <c r="AA11" s="35"/>
      <c r="AB11" s="24"/>
      <c r="AC11" s="24"/>
    </row>
    <row r="12" spans="2:29" ht="18" customHeight="1" x14ac:dyDescent="0.15">
      <c r="B12" s="24"/>
      <c r="C12" s="24"/>
      <c r="D12" s="24"/>
      <c r="E12" s="24"/>
      <c r="F12" s="14">
        <f>N8</f>
        <v>0</v>
      </c>
      <c r="G12" s="11" t="s">
        <v>0</v>
      </c>
      <c r="H12" s="16">
        <f>L8</f>
        <v>0</v>
      </c>
      <c r="I12" s="14">
        <f>N10</f>
        <v>0</v>
      </c>
      <c r="J12" s="11" t="s">
        <v>0</v>
      </c>
      <c r="K12" s="16">
        <f>L10</f>
        <v>0</v>
      </c>
      <c r="L12" s="40"/>
      <c r="M12" s="33"/>
      <c r="N12" s="34"/>
      <c r="O12" s="3"/>
      <c r="P12" s="11" t="s">
        <v>0</v>
      </c>
      <c r="Q12" s="4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24"/>
      <c r="AC12" s="24"/>
    </row>
    <row r="13" spans="2:29" ht="18" customHeight="1" x14ac:dyDescent="0.15">
      <c r="B13" s="41" t="s">
        <v>29</v>
      </c>
      <c r="C13" s="41"/>
      <c r="D13" s="41"/>
      <c r="E13" s="41"/>
      <c r="F13" s="15"/>
      <c r="G13" s="13" t="str">
        <f t="shared" ref="G13" si="7">IF(F14=H14,"△",IF(F14&gt;H14,"○","×"))</f>
        <v>△</v>
      </c>
      <c r="H13" s="17"/>
      <c r="I13" s="15"/>
      <c r="J13" s="13" t="str">
        <f t="shared" ref="J13" si="8">IF(I14=K14,"△",IF(I14&gt;K14,"○","×"))</f>
        <v>△</v>
      </c>
      <c r="K13" s="17"/>
      <c r="L13" s="15"/>
      <c r="M13" s="13" t="str">
        <f t="shared" ref="M13" si="9">IF(L14=N14,"△",IF(L14&gt;N14,"○","×"))</f>
        <v>△</v>
      </c>
      <c r="N13" s="7"/>
      <c r="O13" s="37"/>
      <c r="P13" s="38"/>
      <c r="Q13" s="39"/>
      <c r="R13" s="35">
        <f>COUNTIF(F13:Q14,"○")</f>
        <v>0</v>
      </c>
      <c r="S13" s="35"/>
      <c r="T13" s="35">
        <f>COUNTIF(F13:Q14,"△")</f>
        <v>3</v>
      </c>
      <c r="U13" s="35"/>
      <c r="V13" s="35">
        <f>COUNTIF(F13:Q14,"×")</f>
        <v>0</v>
      </c>
      <c r="W13" s="35"/>
      <c r="X13" s="35">
        <f>Z13-H14-K14-N14</f>
        <v>0</v>
      </c>
      <c r="Y13" s="35"/>
      <c r="Z13" s="35">
        <f>F14+I14+L14</f>
        <v>0</v>
      </c>
      <c r="AA13" s="35"/>
      <c r="AB13" s="24"/>
      <c r="AC13" s="24"/>
    </row>
    <row r="14" spans="2:29" ht="18" customHeight="1" x14ac:dyDescent="0.15">
      <c r="B14" s="41"/>
      <c r="C14" s="41"/>
      <c r="D14" s="41"/>
      <c r="E14" s="41"/>
      <c r="F14" s="14">
        <f>Q8</f>
        <v>0</v>
      </c>
      <c r="G14" s="11" t="s">
        <v>0</v>
      </c>
      <c r="H14" s="16">
        <f>O8</f>
        <v>0</v>
      </c>
      <c r="I14" s="14">
        <f>Q10</f>
        <v>0</v>
      </c>
      <c r="J14" s="11" t="s">
        <v>0</v>
      </c>
      <c r="K14" s="16">
        <f>O10</f>
        <v>0</v>
      </c>
      <c r="L14" s="14">
        <f>Q12</f>
        <v>0</v>
      </c>
      <c r="M14" s="11" t="s">
        <v>0</v>
      </c>
      <c r="N14" s="16">
        <f>O12</f>
        <v>0</v>
      </c>
      <c r="O14" s="40"/>
      <c r="P14" s="33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24"/>
      <c r="AC14" s="24"/>
    </row>
    <row r="15" spans="2:29" ht="18" customHeight="1" x14ac:dyDescent="0.2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2:29" ht="18" customHeight="1" x14ac:dyDescent="0.15">
      <c r="B16" s="21" t="s">
        <v>14</v>
      </c>
      <c r="C16" s="21"/>
      <c r="D16" s="21"/>
      <c r="E16" s="21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21" t="s">
        <v>24</v>
      </c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</row>
    <row r="17" spans="2:32" ht="18" customHeight="1" x14ac:dyDescent="0.15">
      <c r="B17" s="22"/>
      <c r="C17" s="22"/>
      <c r="D17" s="22"/>
      <c r="E17" s="22"/>
      <c r="F17" s="23" t="str">
        <f>DBCS(B19)</f>
        <v>芽室ＦＣ</v>
      </c>
      <c r="G17" s="24"/>
      <c r="H17" s="24"/>
      <c r="I17" s="24" t="str">
        <f>DBCS(B21)</f>
        <v>ＪＡＭＩＲＡ</v>
      </c>
      <c r="J17" s="24"/>
      <c r="K17" s="24"/>
      <c r="L17" s="25" t="str">
        <f>DBCS(B23)</f>
        <v>チキチキボーン</v>
      </c>
      <c r="M17" s="26"/>
      <c r="N17" s="27"/>
      <c r="O17" s="24" t="str">
        <f>DBCS(B25)</f>
        <v>丑年会</v>
      </c>
      <c r="P17" s="24"/>
      <c r="Q17" s="24"/>
      <c r="R17" s="24" t="s">
        <v>7</v>
      </c>
      <c r="S17" s="24"/>
      <c r="T17" s="24" t="s">
        <v>8</v>
      </c>
      <c r="U17" s="24"/>
      <c r="V17" s="24" t="s">
        <v>9</v>
      </c>
      <c r="W17" s="24"/>
      <c r="X17" s="36" t="s">
        <v>10</v>
      </c>
      <c r="Y17" s="36"/>
      <c r="Z17" s="24" t="s">
        <v>11</v>
      </c>
      <c r="AA17" s="24"/>
      <c r="AB17" s="24" t="s">
        <v>12</v>
      </c>
      <c r="AC17" s="24"/>
    </row>
    <row r="18" spans="2:32" ht="18" customHeight="1" x14ac:dyDescent="0.15">
      <c r="B18" s="22"/>
      <c r="C18" s="22"/>
      <c r="D18" s="22"/>
      <c r="E18" s="22"/>
      <c r="F18" s="23"/>
      <c r="G18" s="24"/>
      <c r="H18" s="24"/>
      <c r="I18" s="24"/>
      <c r="J18" s="24"/>
      <c r="K18" s="24"/>
      <c r="L18" s="28"/>
      <c r="M18" s="29"/>
      <c r="N18" s="30"/>
      <c r="O18" s="24"/>
      <c r="P18" s="24"/>
      <c r="Q18" s="24"/>
      <c r="R18" s="24"/>
      <c r="S18" s="24"/>
      <c r="T18" s="24"/>
      <c r="U18" s="24"/>
      <c r="V18" s="24"/>
      <c r="W18" s="24"/>
      <c r="X18" s="36"/>
      <c r="Y18" s="36"/>
      <c r="Z18" s="24"/>
      <c r="AA18" s="24"/>
      <c r="AB18" s="24"/>
      <c r="AC18" s="24"/>
    </row>
    <row r="19" spans="2:32" ht="18" customHeight="1" x14ac:dyDescent="0.15">
      <c r="B19" s="24" t="str">
        <f>DBCS(B7)</f>
        <v>芽室ＦＣ</v>
      </c>
      <c r="C19" s="24"/>
      <c r="D19" s="24"/>
      <c r="E19" s="24"/>
      <c r="F19" s="31"/>
      <c r="G19" s="31"/>
      <c r="H19" s="32"/>
      <c r="I19" s="5">
        <v>7</v>
      </c>
      <c r="J19" s="13" t="str">
        <f>IF(I20=K20,"△",IF(I20&gt;K20,"○","×"))</f>
        <v>△</v>
      </c>
      <c r="K19" s="7"/>
      <c r="L19" s="5">
        <v>9</v>
      </c>
      <c r="M19" s="13" t="str">
        <f t="shared" ref="M19" si="10">IF(L20=N20,"△",IF(L20&gt;N20,"○","×"))</f>
        <v>△</v>
      </c>
      <c r="N19" s="7"/>
      <c r="O19" s="5">
        <v>12</v>
      </c>
      <c r="P19" s="13" t="str">
        <f t="shared" ref="P19" si="11">IF(O20=Q20,"△",IF(O20&gt;Q20,"○","×"))</f>
        <v>△</v>
      </c>
      <c r="Q19" s="7"/>
      <c r="R19" s="35">
        <f>COUNTIF(F19:Q20,"○")</f>
        <v>0</v>
      </c>
      <c r="S19" s="35"/>
      <c r="T19" s="35">
        <f>COUNTIF(F19:Q20,"△")</f>
        <v>3</v>
      </c>
      <c r="U19" s="35"/>
      <c r="V19" s="35">
        <f>COUNTIF(F19:Q20,"×")</f>
        <v>0</v>
      </c>
      <c r="W19" s="35"/>
      <c r="X19" s="35">
        <f>Z19-K20-N20-Q20</f>
        <v>0</v>
      </c>
      <c r="Y19" s="35"/>
      <c r="Z19" s="35">
        <f>I20+L20+O20</f>
        <v>0</v>
      </c>
      <c r="AA19" s="35"/>
      <c r="AB19" s="24"/>
      <c r="AC19" s="24"/>
    </row>
    <row r="20" spans="2:32" ht="18" customHeight="1" x14ac:dyDescent="0.15">
      <c r="B20" s="24"/>
      <c r="C20" s="24"/>
      <c r="D20" s="24"/>
      <c r="E20" s="24"/>
      <c r="F20" s="33"/>
      <c r="G20" s="33"/>
      <c r="H20" s="34"/>
      <c r="I20" s="8"/>
      <c r="J20" s="11" t="s">
        <v>0</v>
      </c>
      <c r="K20" s="4"/>
      <c r="L20" s="3"/>
      <c r="M20" s="11" t="s">
        <v>0</v>
      </c>
      <c r="N20" s="4"/>
      <c r="O20" s="3"/>
      <c r="P20" s="11" t="s">
        <v>0</v>
      </c>
      <c r="Q20" s="4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24"/>
      <c r="AC20" s="24"/>
    </row>
    <row r="21" spans="2:32" ht="18" customHeight="1" x14ac:dyDescent="0.15">
      <c r="B21" s="24" t="str">
        <f>DBCS(B9)</f>
        <v>ＪＡＭＩＲＡ</v>
      </c>
      <c r="C21" s="24"/>
      <c r="D21" s="24"/>
      <c r="E21" s="24"/>
      <c r="F21" s="5"/>
      <c r="G21" s="13" t="str">
        <f>IF(F22=H22,"△",IF(F22&gt;H22,"○","×"))</f>
        <v>△</v>
      </c>
      <c r="H21" s="7"/>
      <c r="I21" s="37"/>
      <c r="J21" s="38"/>
      <c r="K21" s="39"/>
      <c r="L21" s="1">
        <v>11</v>
      </c>
      <c r="M21" s="18" t="str">
        <f t="shared" ref="M21" si="12">IF(L22=N22,"△",IF(L22&gt;N22,"○","×"))</f>
        <v>△</v>
      </c>
      <c r="N21" s="2"/>
      <c r="O21" s="1">
        <v>10</v>
      </c>
      <c r="P21" s="18" t="str">
        <f t="shared" ref="P21" si="13">IF(O22=Q22,"△",IF(O22&gt;Q22,"○","×"))</f>
        <v>△</v>
      </c>
      <c r="Q21" s="2"/>
      <c r="R21" s="35">
        <f>COUNTIF(F21:Q22,"○")</f>
        <v>0</v>
      </c>
      <c r="S21" s="35"/>
      <c r="T21" s="35">
        <f>COUNTIF(F21:Q22,"△")</f>
        <v>3</v>
      </c>
      <c r="U21" s="35"/>
      <c r="V21" s="35">
        <f>COUNTIF(F21:Q22,"×")</f>
        <v>0</v>
      </c>
      <c r="W21" s="35"/>
      <c r="X21" s="35">
        <f>Z21-H22-N22-Q22</f>
        <v>0</v>
      </c>
      <c r="Y21" s="35"/>
      <c r="Z21" s="35">
        <f>F22+L22+O22</f>
        <v>0</v>
      </c>
      <c r="AA21" s="35"/>
      <c r="AB21" s="24"/>
      <c r="AC21" s="24"/>
    </row>
    <row r="22" spans="2:32" ht="18" customHeight="1" x14ac:dyDescent="0.15">
      <c r="B22" s="24"/>
      <c r="C22" s="24"/>
      <c r="D22" s="24"/>
      <c r="E22" s="24"/>
      <c r="F22" s="14">
        <f>K20</f>
        <v>0</v>
      </c>
      <c r="G22" s="11" t="s">
        <v>0</v>
      </c>
      <c r="H22" s="16">
        <f>I20</f>
        <v>0</v>
      </c>
      <c r="I22" s="40"/>
      <c r="J22" s="33"/>
      <c r="K22" s="34"/>
      <c r="L22" s="3"/>
      <c r="M22" s="11" t="s">
        <v>0</v>
      </c>
      <c r="N22" s="4"/>
      <c r="O22" s="3"/>
      <c r="P22" s="11" t="s">
        <v>0</v>
      </c>
      <c r="Q22" s="4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24"/>
      <c r="AC22" s="24"/>
    </row>
    <row r="23" spans="2:32" ht="18" customHeight="1" x14ac:dyDescent="0.15">
      <c r="B23" s="41" t="s">
        <v>29</v>
      </c>
      <c r="C23" s="41"/>
      <c r="D23" s="41"/>
      <c r="E23" s="41"/>
      <c r="F23" s="15"/>
      <c r="G23" s="13" t="str">
        <f t="shared" ref="G23" si="14">IF(F24=H24,"△",IF(F24&gt;H24,"○","×"))</f>
        <v>△</v>
      </c>
      <c r="H23" s="17"/>
      <c r="I23" s="15"/>
      <c r="J23" s="13" t="str">
        <f t="shared" ref="J23" si="15">IF(I24=K24,"△",IF(I24&gt;K24,"○","×"))</f>
        <v>△</v>
      </c>
      <c r="K23" s="7"/>
      <c r="L23" s="37"/>
      <c r="M23" s="38"/>
      <c r="N23" s="39"/>
      <c r="O23" s="1">
        <v>8</v>
      </c>
      <c r="P23" s="18" t="str">
        <f t="shared" ref="P23" si="16">IF(O24=Q24,"△",IF(O24&gt;Q24,"○","×"))</f>
        <v>△</v>
      </c>
      <c r="Q23" s="2"/>
      <c r="R23" s="35">
        <f>COUNTIF(F23:Q24,"○")</f>
        <v>0</v>
      </c>
      <c r="S23" s="35"/>
      <c r="T23" s="35">
        <f>COUNTIF(F23:Q24,"△")</f>
        <v>3</v>
      </c>
      <c r="U23" s="35"/>
      <c r="V23" s="35">
        <f>COUNTIF(F23:Q24,"×")</f>
        <v>0</v>
      </c>
      <c r="W23" s="35"/>
      <c r="X23" s="35">
        <f>Z23-H24-K24-Q24</f>
        <v>0</v>
      </c>
      <c r="Y23" s="35"/>
      <c r="Z23" s="35">
        <f>F24+I24+O24</f>
        <v>0</v>
      </c>
      <c r="AA23" s="35"/>
      <c r="AB23" s="24"/>
      <c r="AC23" s="24"/>
    </row>
    <row r="24" spans="2:32" ht="18" customHeight="1" x14ac:dyDescent="0.15">
      <c r="B24" s="41"/>
      <c r="C24" s="41"/>
      <c r="D24" s="41"/>
      <c r="E24" s="41"/>
      <c r="F24" s="14">
        <f>N20</f>
        <v>0</v>
      </c>
      <c r="G24" s="11" t="s">
        <v>0</v>
      </c>
      <c r="H24" s="16">
        <f>L20</f>
        <v>0</v>
      </c>
      <c r="I24" s="14">
        <f>N22</f>
        <v>0</v>
      </c>
      <c r="J24" s="11" t="s">
        <v>0</v>
      </c>
      <c r="K24" s="16">
        <f>L22</f>
        <v>0</v>
      </c>
      <c r="L24" s="40"/>
      <c r="M24" s="33"/>
      <c r="N24" s="34"/>
      <c r="O24" s="3"/>
      <c r="P24" s="11" t="s">
        <v>0</v>
      </c>
      <c r="Q24" s="4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24"/>
      <c r="AC24" s="24"/>
    </row>
    <row r="25" spans="2:32" ht="18" customHeight="1" x14ac:dyDescent="0.15">
      <c r="B25" s="24" t="s">
        <v>20</v>
      </c>
      <c r="C25" s="24"/>
      <c r="D25" s="24"/>
      <c r="E25" s="24"/>
      <c r="F25" s="15"/>
      <c r="G25" s="13" t="str">
        <f t="shared" ref="G25" si="17">IF(F26=H26,"△",IF(F26&gt;H26,"○","×"))</f>
        <v>△</v>
      </c>
      <c r="H25" s="17"/>
      <c r="I25" s="15"/>
      <c r="J25" s="13" t="str">
        <f t="shared" ref="J25" si="18">IF(I26=K26,"△",IF(I26&gt;K26,"○","×"))</f>
        <v>△</v>
      </c>
      <c r="K25" s="17"/>
      <c r="L25" s="15"/>
      <c r="M25" s="13" t="str">
        <f t="shared" ref="M25" si="19">IF(L26=N26,"△",IF(L26&gt;N26,"○","×"))</f>
        <v>△</v>
      </c>
      <c r="N25" s="7"/>
      <c r="O25" s="37"/>
      <c r="P25" s="38"/>
      <c r="Q25" s="39"/>
      <c r="R25" s="35">
        <f>COUNTIF(F25:Q26,"○")</f>
        <v>0</v>
      </c>
      <c r="S25" s="35"/>
      <c r="T25" s="35">
        <f>COUNTIF(F25:Q26,"△")</f>
        <v>3</v>
      </c>
      <c r="U25" s="35"/>
      <c r="V25" s="35">
        <f>COUNTIF(F25:Q26,"×")</f>
        <v>0</v>
      </c>
      <c r="W25" s="35"/>
      <c r="X25" s="35">
        <f>Z25-H26-K26-N26</f>
        <v>0</v>
      </c>
      <c r="Y25" s="35"/>
      <c r="Z25" s="35">
        <f>F26+I26+L26</f>
        <v>0</v>
      </c>
      <c r="AA25" s="35"/>
      <c r="AB25" s="24"/>
      <c r="AC25" s="24"/>
    </row>
    <row r="26" spans="2:32" ht="18" customHeight="1" x14ac:dyDescent="0.15">
      <c r="B26" s="24"/>
      <c r="C26" s="24"/>
      <c r="D26" s="24"/>
      <c r="E26" s="24"/>
      <c r="F26" s="14">
        <f>Q20</f>
        <v>0</v>
      </c>
      <c r="G26" s="11" t="s">
        <v>0</v>
      </c>
      <c r="H26" s="16">
        <f>O20</f>
        <v>0</v>
      </c>
      <c r="I26" s="14">
        <f>Q22</f>
        <v>0</v>
      </c>
      <c r="J26" s="11" t="s">
        <v>0</v>
      </c>
      <c r="K26" s="16">
        <f>O22</f>
        <v>0</v>
      </c>
      <c r="L26" s="14">
        <f>Q24</f>
        <v>0</v>
      </c>
      <c r="M26" s="11" t="s">
        <v>0</v>
      </c>
      <c r="N26" s="16">
        <f>O24</f>
        <v>0</v>
      </c>
      <c r="O26" s="40"/>
      <c r="P26" s="33"/>
      <c r="Q26" s="34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24"/>
      <c r="AC26" s="24"/>
    </row>
    <row r="27" spans="2:32" ht="18" customHeight="1" x14ac:dyDescent="0.15">
      <c r="B27" s="6"/>
      <c r="C27" s="6"/>
      <c r="D27" s="6"/>
      <c r="E27" s="6"/>
      <c r="F27" s="13"/>
      <c r="G27" s="6"/>
      <c r="H27" s="13"/>
      <c r="I27" s="13"/>
      <c r="J27" s="6"/>
      <c r="K27" s="13"/>
      <c r="L27" s="13"/>
      <c r="M27" s="6"/>
      <c r="N27" s="13"/>
      <c r="O27" s="6"/>
      <c r="P27" s="6"/>
      <c r="Q27" s="6"/>
      <c r="R27" s="13"/>
      <c r="S27" s="13"/>
      <c r="T27" s="13"/>
      <c r="U27" s="13"/>
      <c r="V27" s="18"/>
      <c r="W27" s="18"/>
      <c r="X27" s="18"/>
      <c r="Y27" s="18"/>
      <c r="Z27" s="18"/>
      <c r="AA27" s="18"/>
      <c r="AB27" s="6"/>
      <c r="AC27" s="6"/>
    </row>
    <row r="28" spans="2:32" ht="18" customHeight="1" x14ac:dyDescent="0.1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47" t="s">
        <v>30</v>
      </c>
      <c r="W28" s="47"/>
      <c r="X28" s="47"/>
      <c r="Y28" s="47"/>
      <c r="Z28" s="47"/>
      <c r="AA28" s="47"/>
      <c r="AB28" s="6"/>
      <c r="AC28" s="6"/>
      <c r="AD28" s="6"/>
      <c r="AE28" s="6"/>
      <c r="AF28" s="6"/>
    </row>
    <row r="29" spans="2:32" ht="19.899999999999999" customHeight="1" x14ac:dyDescent="0.15">
      <c r="B29" s="42">
        <v>43120</v>
      </c>
      <c r="C29" s="21"/>
      <c r="D29" s="21"/>
      <c r="E29" s="21"/>
      <c r="F29" s="21" t="s">
        <v>6</v>
      </c>
      <c r="G29" s="21"/>
      <c r="I29" s="9">
        <v>25.024305555555557</v>
      </c>
      <c r="M29" s="21" t="s">
        <v>17</v>
      </c>
      <c r="N29" s="21"/>
      <c r="O29" s="21"/>
      <c r="P29" s="21"/>
      <c r="Q29" s="21"/>
      <c r="R29" s="21"/>
      <c r="S29" s="21"/>
      <c r="T29" s="21"/>
      <c r="U29" s="21"/>
      <c r="V29" s="48"/>
      <c r="W29" s="48"/>
      <c r="X29" s="48"/>
      <c r="Y29" s="48"/>
      <c r="Z29" s="48"/>
      <c r="AA29" s="48"/>
    </row>
    <row r="30" spans="2:32" ht="23.45" customHeight="1" x14ac:dyDescent="0.15">
      <c r="B30" s="10" t="s">
        <v>4</v>
      </c>
      <c r="C30" s="43" t="s">
        <v>1</v>
      </c>
      <c r="D30" s="43"/>
      <c r="E30" s="43"/>
      <c r="F30" s="43"/>
      <c r="G30" s="24" t="s">
        <v>2</v>
      </c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43" t="s">
        <v>3</v>
      </c>
      <c r="T30" s="43"/>
      <c r="U30" s="43"/>
      <c r="V30" s="43"/>
      <c r="W30" s="43"/>
      <c r="X30" s="43"/>
      <c r="Y30" s="43"/>
      <c r="Z30" s="43"/>
    </row>
    <row r="31" spans="2:32" ht="23.45" customHeight="1" x14ac:dyDescent="0.15">
      <c r="B31" s="10">
        <v>1</v>
      </c>
      <c r="C31" s="44">
        <v>0.3888888888888889</v>
      </c>
      <c r="D31" s="44"/>
      <c r="E31" s="44"/>
      <c r="F31" s="44"/>
      <c r="G31" s="45" t="str">
        <f>DBCS(B7)</f>
        <v>芽室ＦＣ</v>
      </c>
      <c r="H31" s="46"/>
      <c r="I31" s="46"/>
      <c r="J31" s="46"/>
      <c r="K31" s="46"/>
      <c r="L31" s="46" t="s">
        <v>5</v>
      </c>
      <c r="M31" s="46"/>
      <c r="N31" s="46" t="str">
        <f>DBCS(B9)</f>
        <v>ＪＡＭＩＲＡ</v>
      </c>
      <c r="O31" s="46"/>
      <c r="P31" s="46"/>
      <c r="Q31" s="46"/>
      <c r="R31" s="23"/>
      <c r="S31" s="24" t="str">
        <f>G32</f>
        <v>丑年会</v>
      </c>
      <c r="T31" s="24"/>
      <c r="U31" s="24"/>
      <c r="V31" s="24"/>
      <c r="W31" s="41" t="str">
        <f>DBCS(N36)</f>
        <v>チキチキボーン</v>
      </c>
      <c r="X31" s="41"/>
      <c r="Y31" s="41"/>
      <c r="Z31" s="41"/>
    </row>
    <row r="32" spans="2:32" ht="23.45" customHeight="1" x14ac:dyDescent="0.15">
      <c r="B32" s="10">
        <v>2</v>
      </c>
      <c r="C32" s="51">
        <v>0.40625</v>
      </c>
      <c r="D32" s="51"/>
      <c r="E32" s="51"/>
      <c r="F32" s="51"/>
      <c r="G32" s="45" t="str">
        <f>DBCS(B11)</f>
        <v>丑年会</v>
      </c>
      <c r="H32" s="46"/>
      <c r="I32" s="46"/>
      <c r="J32" s="46"/>
      <c r="K32" s="46"/>
      <c r="L32" s="46" t="s">
        <v>5</v>
      </c>
      <c r="M32" s="46"/>
      <c r="N32" s="46" t="str">
        <f>DBCS(B13)</f>
        <v>チキチキボーン</v>
      </c>
      <c r="O32" s="46"/>
      <c r="P32" s="46"/>
      <c r="Q32" s="46"/>
      <c r="R32" s="23"/>
      <c r="S32" s="24" t="str">
        <f>DBCS(G31)</f>
        <v>芽室ＦＣ</v>
      </c>
      <c r="T32" s="24"/>
      <c r="U32" s="24"/>
      <c r="V32" s="24"/>
      <c r="W32" s="24" t="str">
        <f t="shared" ref="W32:W36" si="20">DBCS(N31)</f>
        <v>ＪＡＭＩＲＡ</v>
      </c>
      <c r="X32" s="24"/>
      <c r="Y32" s="24"/>
      <c r="Z32" s="24"/>
    </row>
    <row r="33" spans="2:26" ht="23.45" customHeight="1" x14ac:dyDescent="0.15">
      <c r="B33" s="10">
        <v>3</v>
      </c>
      <c r="C33" s="44">
        <v>0.4236111111111111</v>
      </c>
      <c r="D33" s="44"/>
      <c r="E33" s="44"/>
      <c r="F33" s="44"/>
      <c r="G33" s="45" t="str">
        <f>DBCS(B9)</f>
        <v>ＪＡＭＩＲＡ</v>
      </c>
      <c r="H33" s="46"/>
      <c r="I33" s="46"/>
      <c r="J33" s="46"/>
      <c r="K33" s="46"/>
      <c r="L33" s="46" t="s">
        <v>5</v>
      </c>
      <c r="M33" s="46"/>
      <c r="N33" s="49" t="str">
        <f>DBCS(B11)</f>
        <v>丑年会</v>
      </c>
      <c r="O33" s="49"/>
      <c r="P33" s="49"/>
      <c r="Q33" s="49"/>
      <c r="R33" s="50"/>
      <c r="S33" s="24" t="str">
        <f>G34</f>
        <v>芽室ＦＣ</v>
      </c>
      <c r="T33" s="24"/>
      <c r="U33" s="24"/>
      <c r="V33" s="24"/>
      <c r="W33" s="41" t="str">
        <f t="shared" si="20"/>
        <v>チキチキボーン</v>
      </c>
      <c r="X33" s="41"/>
      <c r="Y33" s="41"/>
      <c r="Z33" s="41"/>
    </row>
    <row r="34" spans="2:26" ht="23.45" customHeight="1" x14ac:dyDescent="0.15">
      <c r="B34" s="10">
        <v>4</v>
      </c>
      <c r="C34" s="44">
        <v>0.44097222222222199</v>
      </c>
      <c r="D34" s="44"/>
      <c r="E34" s="44"/>
      <c r="F34" s="44"/>
      <c r="G34" s="45" t="str">
        <f>DBCS(B7)</f>
        <v>芽室ＦＣ</v>
      </c>
      <c r="H34" s="46"/>
      <c r="I34" s="46"/>
      <c r="J34" s="46"/>
      <c r="K34" s="46"/>
      <c r="L34" s="46" t="s">
        <v>5</v>
      </c>
      <c r="M34" s="46"/>
      <c r="N34" s="46" t="str">
        <f>DBCS(B13)</f>
        <v>チキチキボーン</v>
      </c>
      <c r="O34" s="46"/>
      <c r="P34" s="46"/>
      <c r="Q34" s="46"/>
      <c r="R34" s="23"/>
      <c r="S34" s="24" t="str">
        <f t="shared" ref="S34:S36" si="21">DBCS(G33)</f>
        <v>ＪＡＭＩＲＡ</v>
      </c>
      <c r="T34" s="24"/>
      <c r="U34" s="24"/>
      <c r="V34" s="24"/>
      <c r="W34" s="24" t="str">
        <f t="shared" si="20"/>
        <v>丑年会</v>
      </c>
      <c r="X34" s="24"/>
      <c r="Y34" s="24"/>
      <c r="Z34" s="24"/>
    </row>
    <row r="35" spans="2:26" ht="23.45" customHeight="1" x14ac:dyDescent="0.15">
      <c r="B35" s="10">
        <v>5</v>
      </c>
      <c r="C35" s="51">
        <v>0.45833333333333298</v>
      </c>
      <c r="D35" s="51"/>
      <c r="E35" s="51"/>
      <c r="F35" s="51"/>
      <c r="G35" s="52" t="str">
        <f>DBCS(B7)</f>
        <v>芽室ＦＣ</v>
      </c>
      <c r="H35" s="49"/>
      <c r="I35" s="49"/>
      <c r="J35" s="49"/>
      <c r="K35" s="49"/>
      <c r="L35" s="46" t="s">
        <v>5</v>
      </c>
      <c r="M35" s="46"/>
      <c r="N35" s="46" t="str">
        <f>DBCS(B11)</f>
        <v>丑年会</v>
      </c>
      <c r="O35" s="46"/>
      <c r="P35" s="46"/>
      <c r="Q35" s="46"/>
      <c r="R35" s="23"/>
      <c r="S35" s="24" t="str">
        <f>G36</f>
        <v>ＪＡＭＩＲＡ</v>
      </c>
      <c r="T35" s="24"/>
      <c r="U35" s="24"/>
      <c r="V35" s="24"/>
      <c r="W35" s="41" t="str">
        <f t="shared" si="20"/>
        <v>チキチキボーン</v>
      </c>
      <c r="X35" s="41"/>
      <c r="Y35" s="41"/>
      <c r="Z35" s="41"/>
    </row>
    <row r="36" spans="2:26" ht="23.45" customHeight="1" x14ac:dyDescent="0.15">
      <c r="B36" s="10">
        <v>6</v>
      </c>
      <c r="C36" s="44">
        <v>0.47569444444444398</v>
      </c>
      <c r="D36" s="44"/>
      <c r="E36" s="44"/>
      <c r="F36" s="44"/>
      <c r="G36" s="45" t="str">
        <f>DBCS(B9)</f>
        <v>ＪＡＭＩＲＡ</v>
      </c>
      <c r="H36" s="46"/>
      <c r="I36" s="46"/>
      <c r="J36" s="46"/>
      <c r="K36" s="46"/>
      <c r="L36" s="46" t="s">
        <v>5</v>
      </c>
      <c r="M36" s="46"/>
      <c r="N36" s="46" t="str">
        <f>DBCS(B13)</f>
        <v>チキチキボーン</v>
      </c>
      <c r="O36" s="46"/>
      <c r="P36" s="46"/>
      <c r="Q36" s="46"/>
      <c r="R36" s="23"/>
      <c r="S36" s="24" t="str">
        <f t="shared" si="21"/>
        <v>芽室ＦＣ</v>
      </c>
      <c r="T36" s="24"/>
      <c r="U36" s="24"/>
      <c r="V36" s="24"/>
      <c r="W36" s="24" t="str">
        <f t="shared" si="20"/>
        <v>丑年会</v>
      </c>
      <c r="X36" s="24"/>
      <c r="Y36" s="24"/>
      <c r="Z36" s="24"/>
    </row>
    <row r="37" spans="2:26" ht="23.45" customHeight="1" x14ac:dyDescent="0.15">
      <c r="B37" s="6"/>
      <c r="C37" s="12"/>
      <c r="D37" s="12"/>
      <c r="E37" s="12"/>
      <c r="F37" s="12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2:26" ht="23.45" customHeight="1" x14ac:dyDescent="0.15">
      <c r="B38" s="42">
        <v>43134</v>
      </c>
      <c r="C38" s="21"/>
      <c r="D38" s="21"/>
      <c r="E38" s="21"/>
      <c r="F38" s="21" t="s">
        <v>15</v>
      </c>
      <c r="G38" s="21"/>
      <c r="H38" s="6"/>
      <c r="I38" s="9">
        <v>25.017361111111111</v>
      </c>
      <c r="J38" s="6"/>
      <c r="K38" s="6"/>
      <c r="L38" s="6"/>
      <c r="M38" s="21" t="s">
        <v>17</v>
      </c>
      <c r="N38" s="21"/>
      <c r="O38" s="21"/>
      <c r="P38" s="21"/>
      <c r="Q38" s="21"/>
      <c r="R38" s="21"/>
      <c r="S38" s="21"/>
      <c r="T38" s="21"/>
      <c r="U38" s="21"/>
      <c r="V38" s="6"/>
      <c r="W38" s="6"/>
      <c r="X38" s="6"/>
      <c r="Y38" s="6"/>
      <c r="Z38" s="6"/>
    </row>
    <row r="39" spans="2:26" ht="23.45" customHeight="1" x14ac:dyDescent="0.15">
      <c r="B39" s="10">
        <v>7</v>
      </c>
      <c r="C39" s="44">
        <v>0.3888888888888889</v>
      </c>
      <c r="D39" s="44"/>
      <c r="E39" s="44"/>
      <c r="F39" s="44"/>
      <c r="G39" s="45" t="str">
        <f>DBCS(B7)</f>
        <v>芽室ＦＣ</v>
      </c>
      <c r="H39" s="46"/>
      <c r="I39" s="46"/>
      <c r="J39" s="46"/>
      <c r="K39" s="46"/>
      <c r="L39" s="46" t="s">
        <v>16</v>
      </c>
      <c r="M39" s="46"/>
      <c r="N39" s="46" t="str">
        <f>DBCS(B9)</f>
        <v>ＪＡＭＩＲＡ</v>
      </c>
      <c r="O39" s="46"/>
      <c r="P39" s="46"/>
      <c r="Q39" s="46"/>
      <c r="R39" s="23"/>
      <c r="S39" s="45" t="str">
        <f>G40</f>
        <v>丑年会</v>
      </c>
      <c r="T39" s="46"/>
      <c r="U39" s="46"/>
      <c r="V39" s="23"/>
      <c r="W39" s="53" t="str">
        <f>N40</f>
        <v>チキチキボーン</v>
      </c>
      <c r="X39" s="54"/>
      <c r="Y39" s="54"/>
      <c r="Z39" s="55"/>
    </row>
    <row r="40" spans="2:26" ht="23.45" customHeight="1" x14ac:dyDescent="0.15">
      <c r="B40" s="10">
        <v>8</v>
      </c>
      <c r="C40" s="51">
        <v>0.40625</v>
      </c>
      <c r="D40" s="51"/>
      <c r="E40" s="51"/>
      <c r="F40" s="51"/>
      <c r="G40" s="45" t="str">
        <f>DBCS(B11)</f>
        <v>丑年会</v>
      </c>
      <c r="H40" s="46"/>
      <c r="I40" s="46"/>
      <c r="J40" s="46"/>
      <c r="K40" s="46"/>
      <c r="L40" s="46" t="s">
        <v>5</v>
      </c>
      <c r="M40" s="46"/>
      <c r="N40" s="46" t="str">
        <f>DBCS(B13)</f>
        <v>チキチキボーン</v>
      </c>
      <c r="O40" s="46"/>
      <c r="P40" s="46"/>
      <c r="Q40" s="46"/>
      <c r="R40" s="23"/>
      <c r="S40" s="45" t="str">
        <f>DBCS(G39)</f>
        <v>芽室ＦＣ</v>
      </c>
      <c r="T40" s="46"/>
      <c r="U40" s="46"/>
      <c r="V40" s="23"/>
      <c r="W40" s="45" t="str">
        <f>DBCS(N39)</f>
        <v>ＪＡＭＩＲＡ</v>
      </c>
      <c r="X40" s="46"/>
      <c r="Y40" s="46"/>
      <c r="Z40" s="23"/>
    </row>
    <row r="41" spans="2:26" ht="23.45" customHeight="1" x14ac:dyDescent="0.15">
      <c r="B41" s="10">
        <v>9</v>
      </c>
      <c r="C41" s="44">
        <v>0.4236111111111111</v>
      </c>
      <c r="D41" s="44"/>
      <c r="E41" s="44"/>
      <c r="F41" s="44"/>
      <c r="G41" s="45" t="str">
        <f>DBCS(B7)</f>
        <v>芽室ＦＣ</v>
      </c>
      <c r="H41" s="46"/>
      <c r="I41" s="46"/>
      <c r="J41" s="46"/>
      <c r="K41" s="46"/>
      <c r="L41" s="46" t="s">
        <v>5</v>
      </c>
      <c r="M41" s="46"/>
      <c r="N41" s="49" t="str">
        <f>DBCS(B23)</f>
        <v>チキチキボーン</v>
      </c>
      <c r="O41" s="49"/>
      <c r="P41" s="49"/>
      <c r="Q41" s="49"/>
      <c r="R41" s="50"/>
      <c r="S41" s="45" t="str">
        <f>G42</f>
        <v>ＪＡＭＩＲＡ</v>
      </c>
      <c r="T41" s="46"/>
      <c r="U41" s="46"/>
      <c r="V41" s="23"/>
      <c r="W41" s="45" t="str">
        <f>N42</f>
        <v>丑年会</v>
      </c>
      <c r="X41" s="46"/>
      <c r="Y41" s="46"/>
      <c r="Z41" s="23"/>
    </row>
    <row r="42" spans="2:26" ht="23.45" customHeight="1" x14ac:dyDescent="0.15">
      <c r="B42" s="10">
        <v>10</v>
      </c>
      <c r="C42" s="44">
        <v>0.44097222222222199</v>
      </c>
      <c r="D42" s="44"/>
      <c r="E42" s="44"/>
      <c r="F42" s="44"/>
      <c r="G42" s="45" t="str">
        <f>DBCS(B9)</f>
        <v>ＪＡＭＩＲＡ</v>
      </c>
      <c r="H42" s="46"/>
      <c r="I42" s="46"/>
      <c r="J42" s="46"/>
      <c r="K42" s="46"/>
      <c r="L42" s="46" t="s">
        <v>5</v>
      </c>
      <c r="M42" s="46"/>
      <c r="N42" s="46" t="str">
        <f>G40</f>
        <v>丑年会</v>
      </c>
      <c r="O42" s="46"/>
      <c r="P42" s="46"/>
      <c r="Q42" s="46"/>
      <c r="R42" s="23"/>
      <c r="S42" s="45" t="str">
        <f>DBCS(G41)</f>
        <v>芽室ＦＣ</v>
      </c>
      <c r="T42" s="46"/>
      <c r="U42" s="46"/>
      <c r="V42" s="23"/>
      <c r="W42" s="53" t="str">
        <f>DBCS(N41)</f>
        <v>チキチキボーン</v>
      </c>
      <c r="X42" s="54"/>
      <c r="Y42" s="54"/>
      <c r="Z42" s="55"/>
    </row>
    <row r="43" spans="2:26" ht="23.45" customHeight="1" x14ac:dyDescent="0.15">
      <c r="B43" s="10">
        <v>11</v>
      </c>
      <c r="C43" s="51">
        <v>0.45833333333333298</v>
      </c>
      <c r="D43" s="51"/>
      <c r="E43" s="51"/>
      <c r="F43" s="51"/>
      <c r="G43" s="45" t="str">
        <f>N41</f>
        <v>チキチキボーン</v>
      </c>
      <c r="H43" s="46"/>
      <c r="I43" s="46"/>
      <c r="J43" s="46"/>
      <c r="K43" s="46"/>
      <c r="L43" s="46" t="s">
        <v>5</v>
      </c>
      <c r="M43" s="46"/>
      <c r="N43" s="49" t="str">
        <f>DBCS(B9)</f>
        <v>ＪＡＭＩＲＡ</v>
      </c>
      <c r="O43" s="49"/>
      <c r="P43" s="49"/>
      <c r="Q43" s="49"/>
      <c r="R43" s="50"/>
      <c r="S43" s="45" t="str">
        <f>G44</f>
        <v>芽室ＦＣ</v>
      </c>
      <c r="T43" s="46"/>
      <c r="U43" s="46"/>
      <c r="V43" s="23"/>
      <c r="W43" s="45" t="str">
        <f t="shared" ref="W43:W44" si="22">DBCS(N42)</f>
        <v>丑年会</v>
      </c>
      <c r="X43" s="46"/>
      <c r="Y43" s="46"/>
      <c r="Z43" s="23"/>
    </row>
    <row r="44" spans="2:26" ht="23.45" customHeight="1" x14ac:dyDescent="0.15">
      <c r="B44" s="10">
        <v>12</v>
      </c>
      <c r="C44" s="44">
        <v>0.47569444444444398</v>
      </c>
      <c r="D44" s="44"/>
      <c r="E44" s="44"/>
      <c r="F44" s="44"/>
      <c r="G44" s="45" t="str">
        <f>DBCS(B7)</f>
        <v>芽室ＦＣ</v>
      </c>
      <c r="H44" s="46"/>
      <c r="I44" s="46"/>
      <c r="J44" s="46"/>
      <c r="K44" s="46"/>
      <c r="L44" s="46" t="s">
        <v>5</v>
      </c>
      <c r="M44" s="46"/>
      <c r="N44" s="46" t="str">
        <f>N42</f>
        <v>丑年会</v>
      </c>
      <c r="O44" s="46"/>
      <c r="P44" s="46"/>
      <c r="Q44" s="46"/>
      <c r="R44" s="23"/>
      <c r="S44" s="53" t="str">
        <f t="shared" ref="S44" si="23">DBCS(G43)</f>
        <v>チキチキボーン</v>
      </c>
      <c r="T44" s="54"/>
      <c r="U44" s="54"/>
      <c r="V44" s="55"/>
      <c r="W44" s="45" t="str">
        <f t="shared" si="22"/>
        <v>ＪＡＭＩＲＡ</v>
      </c>
      <c r="X44" s="46"/>
      <c r="Y44" s="46"/>
      <c r="Z44" s="23"/>
    </row>
    <row r="46" spans="2:26" ht="18" customHeight="1" x14ac:dyDescent="0.15">
      <c r="E46" s="20" t="s">
        <v>28</v>
      </c>
    </row>
    <row r="47" spans="2:26" ht="18" customHeight="1" x14ac:dyDescent="0.15">
      <c r="E47" s="20" t="s">
        <v>26</v>
      </c>
    </row>
    <row r="48" spans="2:26" ht="18" customHeight="1" x14ac:dyDescent="0.15">
      <c r="E48" s="20" t="s">
        <v>27</v>
      </c>
    </row>
  </sheetData>
  <mergeCells count="175">
    <mergeCell ref="D2:T3"/>
    <mergeCell ref="U2:AC2"/>
    <mergeCell ref="U3:AC3"/>
    <mergeCell ref="R4:AC4"/>
    <mergeCell ref="R16:AC16"/>
    <mergeCell ref="C44:F44"/>
    <mergeCell ref="G44:K44"/>
    <mergeCell ref="L44:M44"/>
    <mergeCell ref="N44:R44"/>
    <mergeCell ref="S44:V44"/>
    <mergeCell ref="W44:Z44"/>
    <mergeCell ref="C43:F43"/>
    <mergeCell ref="G43:K43"/>
    <mergeCell ref="L43:M43"/>
    <mergeCell ref="N43:R43"/>
    <mergeCell ref="S43:V43"/>
    <mergeCell ref="W43:Z43"/>
    <mergeCell ref="C42:F42"/>
    <mergeCell ref="G42:K42"/>
    <mergeCell ref="L42:M42"/>
    <mergeCell ref="N42:R42"/>
    <mergeCell ref="S42:V42"/>
    <mergeCell ref="W42:Z42"/>
    <mergeCell ref="C41:F41"/>
    <mergeCell ref="G41:K41"/>
    <mergeCell ref="L41:M41"/>
    <mergeCell ref="N41:R41"/>
    <mergeCell ref="S41:V41"/>
    <mergeCell ref="W41:Z41"/>
    <mergeCell ref="S39:V39"/>
    <mergeCell ref="W39:Z39"/>
    <mergeCell ref="C40:F40"/>
    <mergeCell ref="G40:K40"/>
    <mergeCell ref="L40:M40"/>
    <mergeCell ref="N40:R40"/>
    <mergeCell ref="S40:V40"/>
    <mergeCell ref="W40:Z40"/>
    <mergeCell ref="B38:E38"/>
    <mergeCell ref="F38:G38"/>
    <mergeCell ref="C39:F39"/>
    <mergeCell ref="G39:K39"/>
    <mergeCell ref="L39:M39"/>
    <mergeCell ref="N39:R39"/>
    <mergeCell ref="M38:U38"/>
    <mergeCell ref="C36:F36"/>
    <mergeCell ref="G36:K36"/>
    <mergeCell ref="L36:M36"/>
    <mergeCell ref="N36:R36"/>
    <mergeCell ref="S36:V36"/>
    <mergeCell ref="W36:Z36"/>
    <mergeCell ref="C35:F35"/>
    <mergeCell ref="G35:K35"/>
    <mergeCell ref="L35:M35"/>
    <mergeCell ref="N35:R35"/>
    <mergeCell ref="S35:V35"/>
    <mergeCell ref="W35:Z35"/>
    <mergeCell ref="C34:F34"/>
    <mergeCell ref="G34:K34"/>
    <mergeCell ref="L34:M34"/>
    <mergeCell ref="N34:R34"/>
    <mergeCell ref="S34:V34"/>
    <mergeCell ref="W34:Z34"/>
    <mergeCell ref="C33:F33"/>
    <mergeCell ref="G33:K33"/>
    <mergeCell ref="L33:M33"/>
    <mergeCell ref="N33:R33"/>
    <mergeCell ref="S33:V33"/>
    <mergeCell ref="W33:Z33"/>
    <mergeCell ref="W31:Z31"/>
    <mergeCell ref="C32:F32"/>
    <mergeCell ref="G32:K32"/>
    <mergeCell ref="L32:M32"/>
    <mergeCell ref="N32:R32"/>
    <mergeCell ref="S32:V32"/>
    <mergeCell ref="W32:Z32"/>
    <mergeCell ref="B29:E29"/>
    <mergeCell ref="F29:G29"/>
    <mergeCell ref="C30:F30"/>
    <mergeCell ref="G30:R30"/>
    <mergeCell ref="S30:Z30"/>
    <mergeCell ref="C31:F31"/>
    <mergeCell ref="G31:K31"/>
    <mergeCell ref="L31:M31"/>
    <mergeCell ref="N31:R31"/>
    <mergeCell ref="S31:V31"/>
    <mergeCell ref="M29:U29"/>
    <mergeCell ref="V28:AA29"/>
    <mergeCell ref="Z25:AA26"/>
    <mergeCell ref="AB25:AC26"/>
    <mergeCell ref="B25:E26"/>
    <mergeCell ref="O25:Q26"/>
    <mergeCell ref="R25:S26"/>
    <mergeCell ref="T25:U26"/>
    <mergeCell ref="V25:W26"/>
    <mergeCell ref="X25:Y26"/>
    <mergeCell ref="Z21:AA22"/>
    <mergeCell ref="AB21:AC22"/>
    <mergeCell ref="B23:E24"/>
    <mergeCell ref="L23:N24"/>
    <mergeCell ref="R23:S24"/>
    <mergeCell ref="T23:U24"/>
    <mergeCell ref="V23:W24"/>
    <mergeCell ref="X23:Y24"/>
    <mergeCell ref="Z23:AA24"/>
    <mergeCell ref="AB23:AC24"/>
    <mergeCell ref="B21:E22"/>
    <mergeCell ref="I21:K22"/>
    <mergeCell ref="R21:S22"/>
    <mergeCell ref="T21:U22"/>
    <mergeCell ref="V21:W22"/>
    <mergeCell ref="X21:Y22"/>
    <mergeCell ref="B19:E20"/>
    <mergeCell ref="F19:H20"/>
    <mergeCell ref="R19:S20"/>
    <mergeCell ref="T19:U20"/>
    <mergeCell ref="V19:W20"/>
    <mergeCell ref="X19:Y20"/>
    <mergeCell ref="Z19:AA20"/>
    <mergeCell ref="AB19:AC20"/>
    <mergeCell ref="R17:S18"/>
    <mergeCell ref="T17:U18"/>
    <mergeCell ref="V17:W18"/>
    <mergeCell ref="X17:Y18"/>
    <mergeCell ref="Z17:AA18"/>
    <mergeCell ref="B16:E16"/>
    <mergeCell ref="B17:E18"/>
    <mergeCell ref="F17:H18"/>
    <mergeCell ref="I17:K18"/>
    <mergeCell ref="L17:N18"/>
    <mergeCell ref="O17:Q18"/>
    <mergeCell ref="Z13:AA14"/>
    <mergeCell ref="AB13:AC14"/>
    <mergeCell ref="B13:E14"/>
    <mergeCell ref="O13:Q14"/>
    <mergeCell ref="R13:S14"/>
    <mergeCell ref="T13:U14"/>
    <mergeCell ref="V13:W14"/>
    <mergeCell ref="X13:Y14"/>
    <mergeCell ref="AB17:AC18"/>
    <mergeCell ref="Z9:AA10"/>
    <mergeCell ref="AB9:AC10"/>
    <mergeCell ref="B11:E12"/>
    <mergeCell ref="L11:N12"/>
    <mergeCell ref="R11:S12"/>
    <mergeCell ref="T11:U12"/>
    <mergeCell ref="V11:W12"/>
    <mergeCell ref="X11:Y12"/>
    <mergeCell ref="Z11:AA12"/>
    <mergeCell ref="AB11:AC12"/>
    <mergeCell ref="B9:E10"/>
    <mergeCell ref="I9:K10"/>
    <mergeCell ref="R9:S10"/>
    <mergeCell ref="T9:U10"/>
    <mergeCell ref="V9:W10"/>
    <mergeCell ref="X9:Y10"/>
    <mergeCell ref="B4:E4"/>
    <mergeCell ref="B5:E6"/>
    <mergeCell ref="F5:H6"/>
    <mergeCell ref="I5:K6"/>
    <mergeCell ref="L5:N6"/>
    <mergeCell ref="O5:Q6"/>
    <mergeCell ref="AB5:AC6"/>
    <mergeCell ref="B7:E8"/>
    <mergeCell ref="F7:H8"/>
    <mergeCell ref="R7:S8"/>
    <mergeCell ref="T7:U8"/>
    <mergeCell ref="V7:W8"/>
    <mergeCell ref="X7:Y8"/>
    <mergeCell ref="Z7:AA8"/>
    <mergeCell ref="AB7:AC8"/>
    <mergeCell ref="R5:S6"/>
    <mergeCell ref="T5:U6"/>
    <mergeCell ref="V5:W6"/>
    <mergeCell ref="X5:Y6"/>
    <mergeCell ref="Z5:AA6"/>
  </mergeCells>
  <phoneticPr fontId="1"/>
  <pageMargins left="0.7" right="0.7" top="0.75" bottom="0.75" header="0.3" footer="0.3"/>
  <pageSetup paperSize="9" scale="8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4チーム </vt:lpstr>
      <vt:lpstr>'4チーム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midori-shimo</cp:lastModifiedBy>
  <cp:lastPrinted>2019-01-16T04:39:06Z</cp:lastPrinted>
  <dcterms:created xsi:type="dcterms:W3CDTF">2015-12-25T12:21:16Z</dcterms:created>
  <dcterms:modified xsi:type="dcterms:W3CDTF">2019-01-17T02:44:20Z</dcterms:modified>
</cp:coreProperties>
</file>