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45" windowWidth="14250" windowHeight="11760" tabRatio="760" activeTab="0"/>
  </bookViews>
  <sheets>
    <sheet name="組合表" sheetId="1" r:id="rId1"/>
    <sheet name="進行表" sheetId="2" r:id="rId2"/>
  </sheets>
  <definedNames>
    <definedName name="_xlnm.Print_Area" localSheetId="1">'進行表'!$A$1:$DA$35</definedName>
    <definedName name="_xlnm.Print_Area" localSheetId="0">'組合表'!$A$1:$EN$279</definedName>
  </definedNames>
  <calcPr fullCalcOnLoad="1"/>
</workbook>
</file>

<file path=xl/sharedStrings.xml><?xml version="1.0" encoding="utf-8"?>
<sst xmlns="http://schemas.openxmlformats.org/spreadsheetml/2006/main" count="855" uniqueCount="172">
  <si>
    <t>時間</t>
  </si>
  <si>
    <t>：</t>
  </si>
  <si>
    <t>審判</t>
  </si>
  <si>
    <t>試合</t>
  </si>
  <si>
    <t>対戦チーム</t>
  </si>
  <si>
    <t>カテゴリー</t>
  </si>
  <si>
    <t>：</t>
  </si>
  <si>
    <t>：</t>
  </si>
  <si>
    <t>：</t>
  </si>
  <si>
    <t>：</t>
  </si>
  <si>
    <t>U-１２</t>
  </si>
  <si>
    <t>Ｕ１１</t>
  </si>
  <si>
    <t>U-１２</t>
  </si>
  <si>
    <t>Ｕ１１</t>
  </si>
  <si>
    <t>U-１２</t>
  </si>
  <si>
    <t>Ｕ１１</t>
  </si>
  <si>
    <t>U-１２</t>
  </si>
  <si>
    <t>Ｕ１１</t>
  </si>
  <si>
    <t>※　審判は、後審判ですが一部、違うところがありますので注意してください。</t>
  </si>
  <si>
    <t>Ａコート</t>
  </si>
  <si>
    <t>Ｂコート</t>
  </si>
  <si>
    <t>芽室町総合体育館</t>
  </si>
  <si>
    <t>第1回 帯広西ロータリークラブ会長杯ジュニアフットサル大会組合表</t>
  </si>
  <si>
    <t>　２０１８．９．１７　（月・祭日）８：００～</t>
  </si>
  <si>
    <t>主催：十勝フットサル連盟
後援：帯広西ロータリークラブ
協賛：（一社）十勝地区サッカー協会・十勝少年サッカー連盟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</si>
  <si>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</si>
  <si>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</si>
  <si>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</si>
  <si>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</si>
  <si>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</si>
  <si>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</si>
  <si>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</si>
  <si>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</si>
  <si>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</si>
  <si>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優勝</t>
  </si>
  <si>
    <t>A：</t>
  </si>
  <si>
    <t>C：</t>
  </si>
  <si>
    <t>B：</t>
  </si>
  <si>
    <t>D：</t>
  </si>
  <si>
    <t>　　第１回 
　　帯広西ロータリークラブ会長杯
　　ジュニアフットサル大会2018
優勝：
準優勝：
第３位：
第３位：</t>
  </si>
  <si>
    <t>本別サッカー少年団</t>
  </si>
  <si>
    <t>啓西バモラJrFC　A</t>
  </si>
  <si>
    <t>緑ヶ丘フットボールクラブ</t>
  </si>
  <si>
    <t>陸別サッカー少年団</t>
  </si>
  <si>
    <t>稲田サッカー少年団</t>
  </si>
  <si>
    <t>豊成サッカー少年団</t>
  </si>
  <si>
    <t>明星H・FC</t>
  </si>
  <si>
    <t>啓西バモラJrFC　B</t>
  </si>
  <si>
    <t>札南WEED</t>
  </si>
  <si>
    <t>SSJｒFC</t>
  </si>
  <si>
    <t>SSJｒFC</t>
  </si>
  <si>
    <t>大空JrFC</t>
  </si>
  <si>
    <t>帯広Jrサッカークラブ</t>
  </si>
  <si>
    <t>開西つつじヶ丘</t>
  </si>
  <si>
    <t>中札内サッカー少年団</t>
  </si>
  <si>
    <t>啓西バモラJrFC　</t>
  </si>
  <si>
    <t>豊成サッカー少年団　A</t>
  </si>
  <si>
    <t>帯広中央FC</t>
  </si>
  <si>
    <t>川西サッカー少年団</t>
  </si>
  <si>
    <t>音更ユニオンSC　</t>
  </si>
  <si>
    <t>豊成サッカー少年団　B</t>
  </si>
  <si>
    <t>緑陽台サッカー少年団</t>
  </si>
  <si>
    <t>会場：芽室町健康プラザ　　　　　　※２・３年　８分１本　</t>
  </si>
  <si>
    <t>U-10</t>
  </si>
  <si>
    <t>U-10</t>
  </si>
  <si>
    <t>U-11</t>
  </si>
  <si>
    <t>U-12</t>
  </si>
  <si>
    <t>啓西バモラA</t>
  </si>
  <si>
    <t>緑ヶ丘</t>
  </si>
  <si>
    <t>稲田</t>
  </si>
  <si>
    <t>豊成</t>
  </si>
  <si>
    <t>本別</t>
  </si>
  <si>
    <t>陸別</t>
  </si>
  <si>
    <t>西帯広</t>
  </si>
  <si>
    <t>啓西バモラB</t>
  </si>
  <si>
    <t>大空</t>
  </si>
  <si>
    <t>帯広Jr</t>
  </si>
  <si>
    <t>SSJrFC</t>
  </si>
  <si>
    <t>開西つつじ</t>
  </si>
  <si>
    <t>SSJrFC</t>
  </si>
  <si>
    <t>SSJrFC</t>
  </si>
  <si>
    <t>音更ユニオンA</t>
  </si>
  <si>
    <t>SSJrFC</t>
  </si>
  <si>
    <t>啓西バモラ</t>
  </si>
  <si>
    <t>音更ユニオンB</t>
  </si>
  <si>
    <t>SSJrFC</t>
  </si>
  <si>
    <t>明星H</t>
  </si>
  <si>
    <t>中札内</t>
  </si>
  <si>
    <t>音更ユニオン</t>
  </si>
  <si>
    <t>西帯広</t>
  </si>
  <si>
    <t>豊成　３B</t>
  </si>
  <si>
    <t>開西つつじ３</t>
  </si>
  <si>
    <t>音更ユニオン３A</t>
  </si>
  <si>
    <t>本別　３</t>
  </si>
  <si>
    <t>札南WEED　３</t>
  </si>
  <si>
    <t>豊成　３A</t>
  </si>
  <si>
    <t>中札内３</t>
  </si>
  <si>
    <t>明星H　３</t>
  </si>
  <si>
    <t>稲田　３</t>
  </si>
  <si>
    <t>大空　３</t>
  </si>
  <si>
    <t>音更ユニオン３B</t>
  </si>
  <si>
    <t>SSJrFC　３</t>
  </si>
  <si>
    <t>帯広中央３</t>
  </si>
  <si>
    <t>西帯広　３</t>
  </si>
  <si>
    <t>稲田　２</t>
  </si>
  <si>
    <t>川西　２</t>
  </si>
  <si>
    <t>大空　２</t>
  </si>
  <si>
    <t>中札内　２</t>
  </si>
  <si>
    <t>豊成　２A</t>
  </si>
  <si>
    <t>明星H　２</t>
  </si>
  <si>
    <t>帯広JrFC２</t>
  </si>
  <si>
    <t>緑陽台　２</t>
  </si>
  <si>
    <t>開西つつじ　２</t>
  </si>
  <si>
    <t>音更ユニオン２</t>
  </si>
  <si>
    <t>本別　２</t>
  </si>
  <si>
    <t>啓西バモラ２</t>
  </si>
  <si>
    <t>豊成　２B</t>
  </si>
  <si>
    <t>Aブロック１位</t>
  </si>
  <si>
    <t>Cブロック１位</t>
  </si>
  <si>
    <t>Bブロック１位</t>
  </si>
  <si>
    <t>Dブロック１位</t>
  </si>
  <si>
    <t>準決勝</t>
  </si>
  <si>
    <t>決勝</t>
  </si>
  <si>
    <t>A28　勝者</t>
  </si>
  <si>
    <t>B28　勝者</t>
  </si>
  <si>
    <t>　　　会場：芽室町総合体育館　　　　　　　　　　　　　　※４～６年　１０分１本</t>
  </si>
  <si>
    <t>連盟</t>
  </si>
  <si>
    <t>Bコート</t>
  </si>
  <si>
    <t>B　コート</t>
  </si>
  <si>
    <t>Aコート</t>
  </si>
  <si>
    <t>Bコート</t>
  </si>
  <si>
    <t>Bコート</t>
  </si>
  <si>
    <t>５年　Aブロック</t>
  </si>
  <si>
    <t>５年　Bブロック</t>
  </si>
  <si>
    <t>４年　Aブロック</t>
  </si>
  <si>
    <t>４年　Bブロック</t>
  </si>
  <si>
    <t>６年　Aブロック</t>
  </si>
  <si>
    <t>芽室町総合体育館　　４年・５年・６年
　/ 芽室健康プラザ　　２年・３年</t>
  </si>
  <si>
    <t>６年 Bブロック</t>
  </si>
  <si>
    <t>６年　Bブロック</t>
  </si>
  <si>
    <t>西帯広
サッカー少年団</t>
  </si>
  <si>
    <t>６年　Cブロック</t>
  </si>
  <si>
    <t>６年　Dブロック</t>
  </si>
  <si>
    <t>帯広Jr
サッカークラブ</t>
  </si>
  <si>
    <t>３年　Aブロック</t>
  </si>
  <si>
    <t>３年　Bブロック</t>
  </si>
  <si>
    <t>２年　Aブロック</t>
  </si>
  <si>
    <t>２年　Bブロック</t>
  </si>
  <si>
    <t>３年　Cブロック</t>
  </si>
  <si>
    <t>３年　Dブロック</t>
  </si>
  <si>
    <t>西帯広サッカー
少年団</t>
  </si>
  <si>
    <t>２年　Cブロック</t>
  </si>
  <si>
    <t>２年　Dブロック</t>
  </si>
  <si>
    <t>芽室健康プラザ</t>
  </si>
  <si>
    <r>
      <t>音更ユニオンSC</t>
    </r>
    <r>
      <rPr>
        <sz val="28"/>
        <rFont val="ＭＳ 明朝"/>
        <family val="1"/>
      </rPr>
      <t>A</t>
    </r>
  </si>
  <si>
    <t>音更ユニオンSCB</t>
  </si>
  <si>
    <r>
      <t>豊成サッカー少年団</t>
    </r>
    <r>
      <rPr>
        <sz val="28"/>
        <rFont val="ＭＳ 明朝"/>
        <family val="1"/>
      </rPr>
      <t>B</t>
    </r>
  </si>
  <si>
    <r>
      <t>音更ユニオンSC　</t>
    </r>
    <r>
      <rPr>
        <sz val="28"/>
        <rFont val="ＭＳ 明朝"/>
        <family val="1"/>
      </rPr>
      <t>A</t>
    </r>
  </si>
  <si>
    <r>
      <t>音更ユニオンSC</t>
    </r>
    <r>
      <rPr>
        <sz val="28"/>
        <rFont val="ＭＳ 明朝"/>
        <family val="1"/>
      </rPr>
      <t>B</t>
    </r>
  </si>
  <si>
    <r>
      <t>緑ヶ丘フットボール
クラブ</t>
    </r>
    <r>
      <rPr>
        <sz val="26"/>
        <rFont val="ＭＳ 明朝"/>
        <family val="1"/>
      </rPr>
      <t>A</t>
    </r>
  </si>
  <si>
    <t>Aコート</t>
  </si>
  <si>
    <t>Ｂコート</t>
  </si>
  <si>
    <t>Bコート</t>
  </si>
  <si>
    <t>Ａ２５</t>
  </si>
  <si>
    <t>Ｂ２５</t>
  </si>
  <si>
    <t>Ａ２６</t>
  </si>
  <si>
    <t>音更ユニオンＳＣ</t>
  </si>
  <si>
    <t>Aコート</t>
  </si>
  <si>
    <t>４年　Ｂブロック</t>
  </si>
  <si>
    <t>啓西バモラＡ</t>
  </si>
  <si>
    <t>第１回 帯広西ロータリークラブ会長杯ジュニアフットサル大会
　進行表 (５年・６年変更有）</t>
  </si>
  <si>
    <t>第１回 帯広西ロータリークラブ会長杯ジュニアフットサル大会
　進行表 （変更有）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</si>
</sst>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i/>
      <sz val="9"/>
      <name val="ＭＳ 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24"/>
      <color indexed="62"/>
      <name val="ＭＳ ゴシック"/>
      <family val="3"/>
    </font>
    <font>
      <sz val="24"/>
      <name val="ＭＳ Ｐゴシック"/>
      <family val="3"/>
    </font>
    <font>
      <b/>
      <sz val="28"/>
      <color indexed="62"/>
      <name val="ＭＳ ゴシック"/>
      <family val="3"/>
    </font>
    <font>
      <sz val="18"/>
      <color indexed="12"/>
      <name val="HG創英角ｺﾞｼｯｸUB"/>
      <family val="3"/>
    </font>
    <font>
      <b/>
      <sz val="36"/>
      <color indexed="6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4"/>
      <color indexed="9"/>
      <name val="ＭＳ 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20"/>
      <name val="ＭＳ ゴシック"/>
      <family val="3"/>
    </font>
    <font>
      <b/>
      <sz val="24"/>
      <name val="ＭＳ Ｐゴシック"/>
      <family val="3"/>
    </font>
    <font>
      <sz val="22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sz val="16"/>
      <name val="ＭＳ ゴシック"/>
      <family val="3"/>
    </font>
    <font>
      <b/>
      <sz val="24"/>
      <name val="ＭＳ ゴシック"/>
      <family val="3"/>
    </font>
    <font>
      <b/>
      <sz val="2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26"/>
      <name val="ＭＳ Ｐゴシック"/>
      <family val="3"/>
    </font>
    <font>
      <sz val="24"/>
      <name val="ＭＳ ゴシック"/>
      <family val="3"/>
    </font>
    <font>
      <sz val="26"/>
      <name val="ＭＳ 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sz val="26"/>
      <name val="ＭＳ 明朝"/>
      <family val="1"/>
    </font>
    <font>
      <b/>
      <sz val="26"/>
      <name val="ＭＳ 明朝"/>
      <family val="1"/>
    </font>
    <font>
      <b/>
      <sz val="28"/>
      <name val="ＭＳ ゴシック"/>
      <family val="3"/>
    </font>
    <font>
      <sz val="28"/>
      <name val="ＭＳ ゴシック"/>
      <family val="3"/>
    </font>
    <font>
      <b/>
      <sz val="22"/>
      <name val="ＭＳ ゴシック"/>
      <family val="3"/>
    </font>
    <font>
      <sz val="28"/>
      <name val="ＭＳ 明朝"/>
      <family val="1"/>
    </font>
    <font>
      <b/>
      <sz val="36"/>
      <name val="ＭＳ Ｐゴシック"/>
      <family val="3"/>
    </font>
    <font>
      <b/>
      <sz val="36"/>
      <name val="ＭＳ ゴシック"/>
      <family val="3"/>
    </font>
    <font>
      <b/>
      <i/>
      <sz val="12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22"/>
      <color indexed="18"/>
      <name val="ＭＳ Ｐゴシック"/>
      <family val="3"/>
    </font>
    <font>
      <i/>
      <sz val="9"/>
      <color indexed="8"/>
      <name val="ＭＳ ゴシック"/>
      <family val="3"/>
    </font>
    <font>
      <sz val="16"/>
      <color indexed="9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22"/>
      <color rgb="FF000099"/>
      <name val="ＭＳ Ｐゴシック"/>
      <family val="3"/>
    </font>
    <font>
      <i/>
      <sz val="9"/>
      <color theme="1"/>
      <name val="ＭＳ ゴシック"/>
      <family val="3"/>
    </font>
    <font>
      <sz val="16"/>
      <color theme="0"/>
      <name val="ＭＳ 明朝"/>
      <family val="1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939D1"/>
      </bottom>
    </border>
    <border>
      <left>
        <color indexed="63"/>
      </left>
      <right>
        <color indexed="63"/>
      </right>
      <top>
        <color indexed="63"/>
      </top>
      <bottom style="medium">
        <color rgb="FF0939D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/>
    </border>
    <border>
      <left>
        <color indexed="63"/>
      </left>
      <right>
        <color indexed="63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 style="medium">
        <color rgb="FF0033CC"/>
      </right>
      <top style="thin">
        <color indexed="12"/>
      </top>
      <bottom style="double"/>
    </border>
    <border>
      <left style="medium">
        <color rgb="FF0033CC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double"/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medium">
        <color rgb="FF0033CC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rgb="FF0033CC"/>
      </top>
      <bottom style="thick">
        <color indexed="12"/>
      </bottom>
    </border>
    <border>
      <left>
        <color indexed="63"/>
      </left>
      <right style="medium">
        <color indexed="26"/>
      </right>
      <top>
        <color indexed="63"/>
      </top>
      <bottom style="thick">
        <color indexed="12"/>
      </bottom>
    </border>
    <border>
      <left style="medium">
        <color indexed="26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rgb="FF0033CC"/>
      </right>
      <top>
        <color indexed="63"/>
      </top>
      <bottom style="thick">
        <color indexed="12"/>
      </bottom>
    </border>
    <border>
      <left style="medium">
        <color rgb="FF0033CC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n"/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medium">
        <color rgb="FF0033CC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ck">
        <color indexed="12"/>
      </right>
      <top style="thin">
        <color indexed="12"/>
      </top>
      <bottom style="medium"/>
    </border>
    <border>
      <left style="thin">
        <color indexed="12"/>
      </left>
      <right style="thick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medium">
        <color rgb="FF0033CC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>
        <color indexed="63"/>
      </top>
      <bottom style="double"/>
    </border>
    <border>
      <left style="thin">
        <color indexed="12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medium">
        <color rgb="FF0033CC"/>
      </right>
      <top>
        <color indexed="63"/>
      </top>
      <bottom style="thin"/>
    </border>
    <border>
      <left style="thin">
        <color indexed="12"/>
      </left>
      <right style="medium">
        <color rgb="FF0033CC"/>
      </right>
      <top>
        <color indexed="63"/>
      </top>
      <bottom style="double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ck">
        <color indexed="12"/>
      </right>
      <top style="thin"/>
      <bottom style="double"/>
    </border>
    <border>
      <left style="medium">
        <color rgb="FF0033CC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12"/>
      </right>
      <top style="thin"/>
      <bottom style="double"/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rgb="FF0033CC"/>
      </left>
      <right style="thin">
        <color indexed="12"/>
      </right>
      <top style="thin"/>
      <bottom style="double"/>
    </border>
    <border>
      <left style="thick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medium">
        <color rgb="FF0033CC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medium">
        <color rgb="FF0033CC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1" xfId="0" applyFont="1" applyBorder="1" applyAlignment="1">
      <alignment/>
    </xf>
    <xf numFmtId="20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20" fontId="2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5" fillId="33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24" fillId="0" borderId="0" xfId="61" applyFont="1" applyBorder="1" applyAlignment="1">
      <alignment horizontal="center" vertical="center" shrinkToFit="1"/>
      <protection/>
    </xf>
    <xf numFmtId="0" fontId="24" fillId="0" borderId="0" xfId="61" applyFont="1" applyFill="1" applyBorder="1" applyAlignment="1">
      <alignment horizontal="center" vertical="center" shrinkToFit="1"/>
      <protection/>
    </xf>
    <xf numFmtId="0" fontId="24" fillId="0" borderId="0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61" applyFont="1" applyFill="1" applyBorder="1" applyAlignment="1">
      <alignment horizontal="center" vertical="center" shrinkToFit="1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9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95" fillId="0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20" fontId="2" fillId="0" borderId="29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6" fillId="0" borderId="0" xfId="61" applyFont="1" applyBorder="1" applyAlignment="1">
      <alignment horizontal="center" vertical="center" shrinkToFit="1"/>
      <protection/>
    </xf>
    <xf numFmtId="0" fontId="37" fillId="0" borderId="19" xfId="61" applyFont="1" applyBorder="1" applyAlignment="1">
      <alignment horizontal="center" vertical="center" shrinkToFit="1"/>
      <protection/>
    </xf>
    <xf numFmtId="0" fontId="37" fillId="0" borderId="0" xfId="61" applyFont="1" applyBorder="1" applyAlignment="1">
      <alignment horizontal="center" vertical="center" shrinkToFit="1"/>
      <protection/>
    </xf>
    <xf numFmtId="0" fontId="35" fillId="0" borderId="0" xfId="61" applyNumberFormat="1" applyFont="1" applyFill="1" applyBorder="1" applyAlignment="1">
      <alignment horizontal="center" vertical="center" shrinkToFit="1"/>
      <protection/>
    </xf>
    <xf numFmtId="0" fontId="36" fillId="0" borderId="19" xfId="61" applyNumberFormat="1" applyFont="1" applyFill="1" applyBorder="1" applyAlignment="1">
      <alignment vertical="center" shrinkToFit="1"/>
      <protection/>
    </xf>
    <xf numFmtId="0" fontId="36" fillId="0" borderId="20" xfId="61" applyNumberFormat="1" applyFont="1" applyFill="1" applyBorder="1" applyAlignment="1">
      <alignment vertical="center" shrinkToFit="1"/>
      <protection/>
    </xf>
    <xf numFmtId="0" fontId="36" fillId="0" borderId="0" xfId="61" applyNumberFormat="1" applyFont="1" applyFill="1" applyBorder="1" applyAlignment="1">
      <alignment horizontal="center" vertical="center" shrinkToFit="1"/>
      <protection/>
    </xf>
    <xf numFmtId="0" fontId="36" fillId="0" borderId="0" xfId="61" applyNumberFormat="1" applyFont="1" applyFill="1" applyBorder="1" applyAlignment="1">
      <alignment vertical="center" shrinkToFit="1"/>
      <protection/>
    </xf>
    <xf numFmtId="0" fontId="36" fillId="0" borderId="22" xfId="61" applyNumberFormat="1" applyFont="1" applyFill="1" applyBorder="1" applyAlignment="1">
      <alignment vertical="center" shrinkToFit="1"/>
      <protection/>
    </xf>
    <xf numFmtId="0" fontId="36" fillId="0" borderId="21" xfId="61" applyNumberFormat="1" applyFont="1" applyFill="1" applyBorder="1" applyAlignment="1">
      <alignment horizontal="center" vertical="center" shrinkToFit="1"/>
      <protection/>
    </xf>
    <xf numFmtId="0" fontId="36" fillId="0" borderId="23" xfId="61" applyNumberFormat="1" applyFont="1" applyFill="1" applyBorder="1" applyAlignment="1">
      <alignment horizontal="center" vertical="center" shrinkToFit="1"/>
      <protection/>
    </xf>
    <xf numFmtId="0" fontId="36" fillId="0" borderId="24" xfId="61" applyNumberFormat="1" applyFont="1" applyFill="1" applyBorder="1" applyAlignment="1">
      <alignment horizontal="center" vertical="center" shrinkToFit="1"/>
      <protection/>
    </xf>
    <xf numFmtId="0" fontId="37" fillId="0" borderId="19" xfId="61" applyNumberFormat="1" applyFont="1" applyFill="1" applyBorder="1" applyAlignment="1">
      <alignment vertical="center" shrinkToFit="1"/>
      <protection/>
    </xf>
    <xf numFmtId="0" fontId="37" fillId="0" borderId="20" xfId="61" applyNumberFormat="1" applyFont="1" applyFill="1" applyBorder="1" applyAlignment="1">
      <alignment vertical="center" shrinkToFit="1"/>
      <protection/>
    </xf>
    <xf numFmtId="0" fontId="37" fillId="0" borderId="0" xfId="61" applyNumberFormat="1" applyFont="1" applyFill="1" applyBorder="1" applyAlignment="1">
      <alignment horizontal="center" vertical="center" shrinkToFit="1"/>
      <protection/>
    </xf>
    <xf numFmtId="0" fontId="37" fillId="0" borderId="0" xfId="61" applyNumberFormat="1" applyFont="1" applyFill="1" applyBorder="1" applyAlignment="1">
      <alignment vertical="center" shrinkToFit="1"/>
      <protection/>
    </xf>
    <xf numFmtId="0" fontId="37" fillId="0" borderId="22" xfId="61" applyNumberFormat="1" applyFont="1" applyFill="1" applyBorder="1" applyAlignment="1">
      <alignment vertical="center" shrinkToFit="1"/>
      <protection/>
    </xf>
    <xf numFmtId="0" fontId="37" fillId="0" borderId="21" xfId="61" applyNumberFormat="1" applyFont="1" applyFill="1" applyBorder="1" applyAlignment="1">
      <alignment horizontal="center" vertical="center" shrinkToFit="1"/>
      <protection/>
    </xf>
    <xf numFmtId="0" fontId="37" fillId="0" borderId="22" xfId="61" applyNumberFormat="1" applyFont="1" applyFill="1" applyBorder="1" applyAlignment="1">
      <alignment horizontal="center" vertical="center" shrinkToFit="1"/>
      <protection/>
    </xf>
    <xf numFmtId="0" fontId="37" fillId="0" borderId="23" xfId="61" applyNumberFormat="1" applyFont="1" applyFill="1" applyBorder="1" applyAlignment="1">
      <alignment horizontal="center" vertical="center" shrinkToFit="1"/>
      <protection/>
    </xf>
    <xf numFmtId="0" fontId="37" fillId="0" borderId="24" xfId="61" applyNumberFormat="1" applyFont="1" applyFill="1" applyBorder="1" applyAlignment="1">
      <alignment horizontal="center" vertical="center" shrinkToFit="1"/>
      <protection/>
    </xf>
    <xf numFmtId="0" fontId="37" fillId="0" borderId="25" xfId="61" applyNumberFormat="1" applyFont="1" applyFill="1" applyBorder="1" applyAlignment="1">
      <alignment horizontal="center" vertical="center" shrinkToFit="1"/>
      <protection/>
    </xf>
    <xf numFmtId="0" fontId="36" fillId="0" borderId="0" xfId="61" applyFont="1" applyBorder="1" applyAlignment="1">
      <alignment horizontal="center" vertical="center" wrapText="1" shrinkToFit="1"/>
      <protection/>
    </xf>
    <xf numFmtId="0" fontId="41" fillId="0" borderId="0" xfId="0" applyFont="1" applyAlignment="1">
      <alignment/>
    </xf>
    <xf numFmtId="0" fontId="36" fillId="0" borderId="22" xfId="61" applyNumberFormat="1" applyFont="1" applyFill="1" applyBorder="1" applyAlignment="1">
      <alignment horizontal="center" vertical="center" shrinkToFit="1"/>
      <protection/>
    </xf>
    <xf numFmtId="0" fontId="36" fillId="0" borderId="25" xfId="61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>
      <alignment horizontal="left" vertical="center"/>
    </xf>
    <xf numFmtId="0" fontId="96" fillId="0" borderId="0" xfId="6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textRotation="255"/>
    </xf>
    <xf numFmtId="0" fontId="25" fillId="0" borderId="0" xfId="0" applyFont="1" applyBorder="1" applyAlignment="1">
      <alignment horizontal="left" vertical="center"/>
    </xf>
    <xf numFmtId="0" fontId="93" fillId="34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36" fillId="33" borderId="21" xfId="61" applyNumberFormat="1" applyFont="1" applyFill="1" applyBorder="1" applyAlignment="1">
      <alignment horizontal="center" vertical="center" shrinkToFit="1"/>
      <protection/>
    </xf>
    <xf numFmtId="0" fontId="36" fillId="33" borderId="19" xfId="61" applyNumberFormat="1" applyFont="1" applyFill="1" applyBorder="1" applyAlignment="1">
      <alignment vertical="center" shrinkToFit="1"/>
      <protection/>
    </xf>
    <xf numFmtId="0" fontId="36" fillId="33" borderId="20" xfId="61" applyNumberFormat="1" applyFont="1" applyFill="1" applyBorder="1" applyAlignment="1">
      <alignment vertical="center" shrinkToFit="1"/>
      <protection/>
    </xf>
    <xf numFmtId="0" fontId="36" fillId="33" borderId="0" xfId="61" applyNumberFormat="1" applyFont="1" applyFill="1" applyBorder="1" applyAlignment="1">
      <alignment vertical="center" shrinkToFit="1"/>
      <protection/>
    </xf>
    <xf numFmtId="0" fontId="36" fillId="33" borderId="22" xfId="61" applyNumberFormat="1" applyFont="1" applyFill="1" applyBorder="1" applyAlignment="1">
      <alignment vertical="center" shrinkToFit="1"/>
      <protection/>
    </xf>
    <xf numFmtId="0" fontId="36" fillId="33" borderId="0" xfId="61" applyNumberFormat="1" applyFont="1" applyFill="1" applyBorder="1" applyAlignment="1">
      <alignment horizontal="center" vertical="center" shrinkToFit="1"/>
      <protection/>
    </xf>
    <xf numFmtId="0" fontId="36" fillId="33" borderId="23" xfId="61" applyNumberFormat="1" applyFont="1" applyFill="1" applyBorder="1" applyAlignment="1">
      <alignment horizontal="center" vertical="center" shrinkToFit="1"/>
      <protection/>
    </xf>
    <xf numFmtId="0" fontId="36" fillId="33" borderId="24" xfId="61" applyNumberFormat="1" applyFont="1" applyFill="1" applyBorder="1" applyAlignment="1">
      <alignment horizontal="center" vertical="center" shrinkToFit="1"/>
      <protection/>
    </xf>
    <xf numFmtId="0" fontId="36" fillId="33" borderId="22" xfId="61" applyNumberFormat="1" applyFont="1" applyFill="1" applyBorder="1" applyAlignment="1">
      <alignment horizontal="center" vertical="center" shrinkToFit="1"/>
      <protection/>
    </xf>
    <xf numFmtId="0" fontId="36" fillId="33" borderId="25" xfId="61" applyNumberFormat="1" applyFont="1" applyFill="1" applyBorder="1" applyAlignment="1">
      <alignment horizontal="center" vertical="center" shrinkToFit="1"/>
      <protection/>
    </xf>
    <xf numFmtId="0" fontId="0" fillId="33" borderId="0" xfId="0" applyFill="1" applyAlignment="1">
      <alignment/>
    </xf>
    <xf numFmtId="0" fontId="24" fillId="33" borderId="0" xfId="61" applyNumberFormat="1" applyFont="1" applyFill="1" applyBorder="1" applyAlignment="1">
      <alignment horizontal="center" vertical="center" shrinkToFit="1"/>
      <protection/>
    </xf>
    <xf numFmtId="0" fontId="2" fillId="33" borderId="0" xfId="0" applyFont="1" applyFill="1" applyAlignment="1">
      <alignment vertical="center"/>
    </xf>
    <xf numFmtId="0" fontId="24" fillId="0" borderId="0" xfId="61" applyFont="1" applyFill="1" applyBorder="1" applyAlignment="1">
      <alignment vertical="center" shrinkToFit="1"/>
      <protection/>
    </xf>
    <xf numFmtId="0" fontId="24" fillId="0" borderId="0" xfId="61" applyNumberFormat="1" applyFont="1" applyFill="1" applyBorder="1" applyAlignment="1">
      <alignment vertical="center" shrinkToFit="1"/>
      <protection/>
    </xf>
    <xf numFmtId="0" fontId="96" fillId="0" borderId="0" xfId="61" applyFont="1" applyFill="1" applyBorder="1" applyAlignment="1">
      <alignment vertical="center" shrinkToFit="1"/>
      <protection/>
    </xf>
    <xf numFmtId="0" fontId="36" fillId="0" borderId="0" xfId="61" applyFont="1" applyBorder="1" applyAlignment="1">
      <alignment vertical="center" wrapText="1" shrinkToFit="1"/>
      <protection/>
    </xf>
    <xf numFmtId="0" fontId="33" fillId="33" borderId="19" xfId="0" applyFont="1" applyFill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7" fillId="33" borderId="0" xfId="61" applyFont="1" applyFill="1" applyBorder="1" applyAlignment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24" fillId="33" borderId="0" xfId="61" applyFont="1" applyFill="1" applyBorder="1" applyAlignment="1">
      <alignment horizontal="center" vertical="center" shrinkToFit="1"/>
      <protection/>
    </xf>
    <xf numFmtId="0" fontId="2" fillId="33" borderId="0" xfId="0" applyFont="1" applyFill="1" applyBorder="1" applyAlignment="1">
      <alignment vertical="center"/>
    </xf>
    <xf numFmtId="0" fontId="44" fillId="33" borderId="0" xfId="61" applyNumberFormat="1" applyFont="1" applyFill="1" applyBorder="1" applyAlignment="1">
      <alignment vertical="center" shrinkToFit="1"/>
      <protection/>
    </xf>
    <xf numFmtId="0" fontId="3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23" fillId="33" borderId="0" xfId="61" applyFont="1" applyFill="1" applyBorder="1" applyAlignment="1">
      <alignment vertical="center" wrapText="1" shrinkToFit="1"/>
      <protection/>
    </xf>
    <xf numFmtId="0" fontId="35" fillId="33" borderId="0" xfId="61" applyFont="1" applyFill="1" applyBorder="1" applyAlignment="1">
      <alignment vertical="center" shrinkToFit="1"/>
      <protection/>
    </xf>
    <xf numFmtId="0" fontId="23" fillId="33" borderId="0" xfId="61" applyFont="1" applyFill="1" applyBorder="1" applyAlignment="1">
      <alignment vertical="center" shrinkToFit="1"/>
      <protection/>
    </xf>
    <xf numFmtId="0" fontId="24" fillId="33" borderId="0" xfId="61" applyFont="1" applyFill="1" applyBorder="1" applyAlignment="1">
      <alignment vertical="center" shrinkToFit="1"/>
      <protection/>
    </xf>
    <xf numFmtId="0" fontId="24" fillId="33" borderId="0" xfId="61" applyNumberFormat="1" applyFont="1" applyFill="1" applyBorder="1" applyAlignment="1">
      <alignment vertical="center" shrinkToFit="1"/>
      <protection/>
    </xf>
    <xf numFmtId="0" fontId="96" fillId="33" borderId="0" xfId="61" applyFont="1" applyFill="1" applyBorder="1" applyAlignment="1">
      <alignment vertical="center" shrinkToFit="1"/>
      <protection/>
    </xf>
    <xf numFmtId="0" fontId="36" fillId="33" borderId="0" xfId="61" applyFont="1" applyFill="1" applyBorder="1" applyAlignment="1">
      <alignment vertical="center" shrinkToFit="1"/>
      <protection/>
    </xf>
    <xf numFmtId="0" fontId="29" fillId="33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93" fillId="8" borderId="3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96" fillId="0" borderId="18" xfId="61" applyFont="1" applyFill="1" applyBorder="1" applyAlignment="1">
      <alignment horizontal="center" vertical="center" shrinkToFit="1"/>
      <protection/>
    </xf>
    <xf numFmtId="0" fontId="96" fillId="0" borderId="19" xfId="61" applyFont="1" applyFill="1" applyBorder="1" applyAlignment="1">
      <alignment horizontal="center" vertical="center" shrinkToFit="1"/>
      <protection/>
    </xf>
    <xf numFmtId="0" fontId="96" fillId="0" borderId="20" xfId="61" applyFont="1" applyFill="1" applyBorder="1" applyAlignment="1">
      <alignment horizontal="center" vertical="center" shrinkToFit="1"/>
      <protection/>
    </xf>
    <xf numFmtId="0" fontId="96" fillId="0" borderId="21" xfId="61" applyFont="1" applyFill="1" applyBorder="1" applyAlignment="1">
      <alignment horizontal="center" vertical="center" shrinkToFit="1"/>
      <protection/>
    </xf>
    <xf numFmtId="0" fontId="96" fillId="0" borderId="0" xfId="61" applyFont="1" applyFill="1" applyBorder="1" applyAlignment="1">
      <alignment horizontal="center" vertical="center" shrinkToFit="1"/>
      <protection/>
    </xf>
    <xf numFmtId="0" fontId="96" fillId="0" borderId="22" xfId="61" applyFont="1" applyFill="1" applyBorder="1" applyAlignment="1">
      <alignment horizontal="center" vertical="center" shrinkToFit="1"/>
      <protection/>
    </xf>
    <xf numFmtId="0" fontId="96" fillId="0" borderId="23" xfId="61" applyFont="1" applyFill="1" applyBorder="1" applyAlignment="1">
      <alignment horizontal="center" vertical="center" shrinkToFit="1"/>
      <protection/>
    </xf>
    <xf numFmtId="0" fontId="96" fillId="0" borderId="24" xfId="61" applyFont="1" applyFill="1" applyBorder="1" applyAlignment="1">
      <alignment horizontal="center" vertical="center" shrinkToFit="1"/>
      <protection/>
    </xf>
    <xf numFmtId="0" fontId="96" fillId="0" borderId="25" xfId="61" applyFont="1" applyFill="1" applyBorder="1" applyAlignment="1">
      <alignment horizontal="center" vertical="center" shrinkToFit="1"/>
      <protection/>
    </xf>
    <xf numFmtId="0" fontId="36" fillId="0" borderId="0" xfId="61" applyNumberFormat="1" applyFont="1" applyFill="1" applyBorder="1" applyAlignment="1">
      <alignment horizontal="center" vertical="center" shrinkToFit="1"/>
      <protection/>
    </xf>
    <xf numFmtId="0" fontId="36" fillId="0" borderId="24" xfId="61" applyNumberFormat="1" applyFont="1" applyFill="1" applyBorder="1" applyAlignment="1">
      <alignment horizontal="center" vertical="center" shrinkToFit="1"/>
      <protection/>
    </xf>
    <xf numFmtId="0" fontId="24" fillId="0" borderId="37" xfId="61" applyFont="1" applyFill="1" applyBorder="1" applyAlignment="1">
      <alignment horizontal="center" vertical="center" shrinkToFit="1"/>
      <protection/>
    </xf>
    <xf numFmtId="0" fontId="24" fillId="0" borderId="38" xfId="61" applyFont="1" applyFill="1" applyBorder="1" applyAlignment="1">
      <alignment horizontal="center" vertical="center" shrinkToFit="1"/>
      <protection/>
    </xf>
    <xf numFmtId="0" fontId="24" fillId="0" borderId="39" xfId="61" applyFont="1" applyFill="1" applyBorder="1" applyAlignment="1">
      <alignment horizontal="center" vertical="center" shrinkToFit="1"/>
      <protection/>
    </xf>
    <xf numFmtId="0" fontId="24" fillId="0" borderId="37" xfId="61" applyNumberFormat="1" applyFont="1" applyFill="1" applyBorder="1" applyAlignment="1">
      <alignment horizontal="center" vertical="center" shrinkToFit="1"/>
      <protection/>
    </xf>
    <xf numFmtId="0" fontId="24" fillId="0" borderId="38" xfId="61" applyNumberFormat="1" applyFont="1" applyFill="1" applyBorder="1" applyAlignment="1">
      <alignment horizontal="center" vertical="center" shrinkToFit="1"/>
      <protection/>
    </xf>
    <xf numFmtId="0" fontId="24" fillId="0" borderId="40" xfId="61" applyFont="1" applyFill="1" applyBorder="1" applyAlignment="1">
      <alignment horizontal="center" vertical="center" shrinkToFit="1"/>
      <protection/>
    </xf>
    <xf numFmtId="0" fontId="24" fillId="0" borderId="25" xfId="61" applyFont="1" applyFill="1" applyBorder="1" applyAlignment="1">
      <alignment horizontal="center" vertical="center" shrinkToFit="1"/>
      <protection/>
    </xf>
    <xf numFmtId="0" fontId="24" fillId="0" borderId="41" xfId="61" applyFont="1" applyFill="1" applyBorder="1" applyAlignment="1">
      <alignment horizontal="center" vertical="center" shrinkToFit="1"/>
      <protection/>
    </xf>
    <xf numFmtId="0" fontId="37" fillId="0" borderId="18" xfId="61" applyFont="1" applyBorder="1" applyAlignment="1">
      <alignment horizontal="center" vertical="center" shrinkToFit="1"/>
      <protection/>
    </xf>
    <xf numFmtId="0" fontId="37" fillId="0" borderId="42" xfId="61" applyFont="1" applyBorder="1" applyAlignment="1">
      <alignment horizontal="center" vertical="center" shrinkToFit="1"/>
      <protection/>
    </xf>
    <xf numFmtId="0" fontId="37" fillId="0" borderId="43" xfId="61" applyFont="1" applyBorder="1" applyAlignment="1">
      <alignment horizontal="center" vertical="center" shrinkToFit="1"/>
      <protection/>
    </xf>
    <xf numFmtId="0" fontId="37" fillId="0" borderId="44" xfId="61" applyFont="1" applyBorder="1" applyAlignment="1">
      <alignment horizontal="center" vertical="center" shrinkToFit="1"/>
      <protection/>
    </xf>
    <xf numFmtId="0" fontId="37" fillId="0" borderId="45" xfId="61" applyFont="1" applyBorder="1" applyAlignment="1">
      <alignment horizontal="center" vertical="center" shrinkToFit="1"/>
      <protection/>
    </xf>
    <xf numFmtId="0" fontId="37" fillId="0" borderId="46" xfId="61" applyFont="1" applyBorder="1" applyAlignment="1">
      <alignment horizontal="center" vertical="center" shrinkToFit="1"/>
      <protection/>
    </xf>
    <xf numFmtId="0" fontId="36" fillId="0" borderId="21" xfId="61" applyNumberFormat="1" applyFont="1" applyFill="1" applyBorder="1" applyAlignment="1">
      <alignment horizontal="center" vertical="center" shrinkToFit="1"/>
      <protection/>
    </xf>
    <xf numFmtId="0" fontId="36" fillId="0" borderId="47" xfId="61" applyNumberFormat="1" applyFont="1" applyFill="1" applyBorder="1" applyAlignment="1">
      <alignment horizontal="center" vertical="center" shrinkToFit="1"/>
      <protection/>
    </xf>
    <xf numFmtId="0" fontId="36" fillId="0" borderId="48" xfId="61" applyNumberFormat="1" applyFont="1" applyFill="1" applyBorder="1" applyAlignment="1">
      <alignment horizontal="center" vertical="center" shrinkToFit="1"/>
      <protection/>
    </xf>
    <xf numFmtId="0" fontId="36" fillId="0" borderId="49" xfId="61" applyNumberFormat="1" applyFont="1" applyFill="1" applyBorder="1" applyAlignment="1">
      <alignment horizontal="center" vertical="center" shrinkToFit="1"/>
      <protection/>
    </xf>
    <xf numFmtId="0" fontId="36" fillId="0" borderId="50" xfId="61" applyNumberFormat="1" applyFont="1" applyFill="1" applyBorder="1" applyAlignment="1">
      <alignment horizontal="center" vertical="center" shrinkToFit="1"/>
      <protection/>
    </xf>
    <xf numFmtId="0" fontId="36" fillId="0" borderId="51" xfId="61" applyNumberFormat="1" applyFont="1" applyFill="1" applyBorder="1" applyAlignment="1">
      <alignment horizontal="center" vertical="center" shrinkToFit="1"/>
      <protection/>
    </xf>
    <xf numFmtId="0" fontId="36" fillId="0" borderId="52" xfId="61" applyNumberFormat="1" applyFont="1" applyFill="1" applyBorder="1" applyAlignment="1">
      <alignment horizontal="center" vertical="center" shrinkToFit="1"/>
      <protection/>
    </xf>
    <xf numFmtId="0" fontId="37" fillId="0" borderId="21" xfId="61" applyFont="1" applyBorder="1" applyAlignment="1">
      <alignment horizontal="center" vertical="center" shrinkToFit="1"/>
      <protection/>
    </xf>
    <xf numFmtId="0" fontId="37" fillId="0" borderId="0" xfId="61" applyFont="1" applyBorder="1" applyAlignment="1">
      <alignment horizontal="center" vertical="center" shrinkToFit="1"/>
      <protection/>
    </xf>
    <xf numFmtId="0" fontId="37" fillId="0" borderId="19" xfId="61" applyFont="1" applyBorder="1" applyAlignment="1">
      <alignment horizontal="center" vertical="center" shrinkToFit="1"/>
      <protection/>
    </xf>
    <xf numFmtId="0" fontId="37" fillId="0" borderId="53" xfId="61" applyFont="1" applyBorder="1" applyAlignment="1">
      <alignment horizontal="center" vertical="center" shrinkToFit="1"/>
      <protection/>
    </xf>
    <xf numFmtId="0" fontId="36" fillId="0" borderId="18" xfId="61" applyNumberFormat="1" applyFont="1" applyFill="1" applyBorder="1" applyAlignment="1">
      <alignment horizontal="center" vertical="center" shrinkToFit="1"/>
      <protection/>
    </xf>
    <xf numFmtId="0" fontId="36" fillId="0" borderId="54" xfId="61" applyNumberFormat="1" applyFont="1" applyFill="1" applyBorder="1" applyAlignment="1">
      <alignment horizontal="center" vertical="center" shrinkToFit="1"/>
      <protection/>
    </xf>
    <xf numFmtId="0" fontId="36" fillId="0" borderId="18" xfId="61" applyNumberFormat="1" applyFont="1" applyFill="1" applyBorder="1" applyAlignment="1">
      <alignment horizontal="left" vertical="center" shrinkToFit="1"/>
      <protection/>
    </xf>
    <xf numFmtId="0" fontId="36" fillId="0" borderId="19" xfId="61" applyNumberFormat="1" applyFont="1" applyFill="1" applyBorder="1" applyAlignment="1">
      <alignment horizontal="left" vertical="center" shrinkToFit="1"/>
      <protection/>
    </xf>
    <xf numFmtId="0" fontId="36" fillId="0" borderId="21" xfId="61" applyNumberFormat="1" applyFont="1" applyFill="1" applyBorder="1" applyAlignment="1">
      <alignment horizontal="left" vertical="center" shrinkToFit="1"/>
      <protection/>
    </xf>
    <xf numFmtId="0" fontId="36" fillId="0" borderId="0" xfId="61" applyNumberFormat="1" applyFont="1" applyFill="1" applyBorder="1" applyAlignment="1">
      <alignment horizontal="left" vertical="center" shrinkToFit="1"/>
      <protection/>
    </xf>
    <xf numFmtId="0" fontId="36" fillId="0" borderId="19" xfId="61" applyNumberFormat="1" applyFont="1" applyFill="1" applyBorder="1" applyAlignment="1">
      <alignment horizontal="center" vertical="center" shrinkToFit="1"/>
      <protection/>
    </xf>
    <xf numFmtId="0" fontId="24" fillId="0" borderId="55" xfId="61" applyFont="1" applyFill="1" applyBorder="1" applyAlignment="1">
      <alignment horizontal="center" vertical="center" shrinkToFit="1"/>
      <protection/>
    </xf>
    <xf numFmtId="0" fontId="24" fillId="0" borderId="56" xfId="61" applyFont="1" applyFill="1" applyBorder="1" applyAlignment="1">
      <alignment horizontal="center" vertical="center" shrinkToFit="1"/>
      <protection/>
    </xf>
    <xf numFmtId="0" fontId="24" fillId="0" borderId="39" xfId="61" applyNumberFormat="1" applyFont="1" applyFill="1" applyBorder="1" applyAlignment="1">
      <alignment horizontal="center" vertical="center" shrinkToFit="1"/>
      <protection/>
    </xf>
    <xf numFmtId="0" fontId="24" fillId="0" borderId="40" xfId="61" applyNumberFormat="1" applyFont="1" applyFill="1" applyBorder="1" applyAlignment="1">
      <alignment horizontal="center" vertical="center" shrinkToFit="1"/>
      <protection/>
    </xf>
    <xf numFmtId="0" fontId="37" fillId="0" borderId="18" xfId="61" applyFont="1" applyFill="1" applyBorder="1" applyAlignment="1">
      <alignment horizontal="center" vertical="center" shrinkToFit="1"/>
      <protection/>
    </xf>
    <xf numFmtId="0" fontId="37" fillId="0" borderId="42" xfId="61" applyFont="1" applyFill="1" applyBorder="1" applyAlignment="1">
      <alignment horizontal="center" vertical="center" shrinkToFit="1"/>
      <protection/>
    </xf>
    <xf numFmtId="0" fontId="37" fillId="0" borderId="21" xfId="61" applyFont="1" applyFill="1" applyBorder="1" applyAlignment="1">
      <alignment horizontal="center" vertical="center" shrinkToFit="1"/>
      <protection/>
    </xf>
    <xf numFmtId="0" fontId="37" fillId="0" borderId="57" xfId="61" applyFont="1" applyFill="1" applyBorder="1" applyAlignment="1">
      <alignment horizontal="center" vertical="center" shrinkToFit="1"/>
      <protection/>
    </xf>
    <xf numFmtId="0" fontId="37" fillId="0" borderId="58" xfId="61" applyFont="1" applyFill="1" applyBorder="1" applyAlignment="1">
      <alignment horizontal="center" vertical="center" shrinkToFit="1"/>
      <protection/>
    </xf>
    <xf numFmtId="0" fontId="37" fillId="0" borderId="59" xfId="61" applyFont="1" applyFill="1" applyBorder="1" applyAlignment="1">
      <alignment horizontal="center" vertical="center" shrinkToFit="1"/>
      <protection/>
    </xf>
    <xf numFmtId="0" fontId="36" fillId="0" borderId="60" xfId="61" applyNumberFormat="1" applyFont="1" applyFill="1" applyBorder="1" applyAlignment="1">
      <alignment horizontal="center" vertical="center" shrinkToFit="1"/>
      <protection/>
    </xf>
    <xf numFmtId="0" fontId="35" fillId="0" borderId="18" xfId="61" applyFont="1" applyFill="1" applyBorder="1" applyAlignment="1">
      <alignment horizontal="center" vertical="center" shrinkToFit="1"/>
      <protection/>
    </xf>
    <xf numFmtId="0" fontId="35" fillId="0" borderId="19" xfId="61" applyFont="1" applyFill="1" applyBorder="1" applyAlignment="1">
      <alignment horizontal="center" vertical="center" shrinkToFit="1"/>
      <protection/>
    </xf>
    <xf numFmtId="0" fontId="35" fillId="0" borderId="20" xfId="61" applyFont="1" applyFill="1" applyBorder="1" applyAlignment="1">
      <alignment horizontal="center" vertical="center" shrinkToFit="1"/>
      <protection/>
    </xf>
    <xf numFmtId="0" fontId="23" fillId="0" borderId="44" xfId="61" applyFont="1" applyFill="1" applyBorder="1" applyAlignment="1">
      <alignment horizontal="center" vertical="center" wrapText="1" shrinkToFit="1"/>
      <protection/>
    </xf>
    <xf numFmtId="0" fontId="23" fillId="0" borderId="53" xfId="61" applyFont="1" applyFill="1" applyBorder="1" applyAlignment="1">
      <alignment horizontal="center" vertical="center" wrapText="1" shrinkToFit="1"/>
      <protection/>
    </xf>
    <xf numFmtId="0" fontId="23" fillId="0" borderId="55" xfId="61" applyFont="1" applyFill="1" applyBorder="1" applyAlignment="1">
      <alignment horizontal="center" vertical="center" wrapText="1" shrinkToFit="1"/>
      <protection/>
    </xf>
    <xf numFmtId="0" fontId="23" fillId="0" borderId="18" xfId="61" applyFont="1" applyFill="1" applyBorder="1" applyAlignment="1">
      <alignment horizontal="center" vertical="center" shrinkToFit="1"/>
      <protection/>
    </xf>
    <xf numFmtId="0" fontId="23" fillId="0" borderId="19" xfId="61" applyFont="1" applyFill="1" applyBorder="1" applyAlignment="1">
      <alignment horizontal="center" vertical="center" shrinkToFit="1"/>
      <protection/>
    </xf>
    <xf numFmtId="0" fontId="24" fillId="0" borderId="18" xfId="61" applyFont="1" applyFill="1" applyBorder="1" applyAlignment="1">
      <alignment horizontal="center" vertical="center" shrinkToFit="1"/>
      <protection/>
    </xf>
    <xf numFmtId="0" fontId="24" fillId="0" borderId="19" xfId="61" applyFont="1" applyFill="1" applyBorder="1" applyAlignment="1">
      <alignment horizontal="center" vertical="center" shrinkToFit="1"/>
      <protection/>
    </xf>
    <xf numFmtId="0" fontId="24" fillId="0" borderId="20" xfId="61" applyFont="1" applyFill="1" applyBorder="1" applyAlignment="1">
      <alignment horizontal="center" vertical="center" shrinkToFit="1"/>
      <protection/>
    </xf>
    <xf numFmtId="0" fontId="44" fillId="0" borderId="0" xfId="61" applyNumberFormat="1" applyFont="1" applyFill="1" applyBorder="1" applyAlignment="1">
      <alignment horizontal="center" vertical="center" shrinkToFit="1"/>
      <protection/>
    </xf>
    <xf numFmtId="0" fontId="44" fillId="0" borderId="24" xfId="61" applyNumberFormat="1" applyFont="1" applyFill="1" applyBorder="1" applyAlignment="1">
      <alignment horizontal="center" vertical="center" shrinkToFit="1"/>
      <protection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34" borderId="18" xfId="61" applyFont="1" applyFill="1" applyBorder="1" applyAlignment="1">
      <alignment horizontal="center" vertical="center" shrinkToFit="1"/>
      <protection/>
    </xf>
    <xf numFmtId="0" fontId="37" fillId="34" borderId="19" xfId="61" applyFont="1" applyFill="1" applyBorder="1" applyAlignment="1">
      <alignment horizontal="center" vertical="center" shrinkToFit="1"/>
      <protection/>
    </xf>
    <xf numFmtId="0" fontId="35" fillId="34" borderId="18" xfId="61" applyFont="1" applyFill="1" applyBorder="1" applyAlignment="1">
      <alignment horizontal="center" vertical="center" shrinkToFit="1"/>
      <protection/>
    </xf>
    <xf numFmtId="0" fontId="35" fillId="34" borderId="19" xfId="61" applyFont="1" applyFill="1" applyBorder="1" applyAlignment="1">
      <alignment horizontal="center" vertical="center" shrinkToFit="1"/>
      <protection/>
    </xf>
    <xf numFmtId="0" fontId="37" fillId="0" borderId="19" xfId="61" applyFont="1" applyFill="1" applyBorder="1" applyAlignment="1">
      <alignment horizontal="center" vertical="center" shrinkToFit="1"/>
      <protection/>
    </xf>
    <xf numFmtId="0" fontId="37" fillId="0" borderId="20" xfId="61" applyFont="1" applyFill="1" applyBorder="1" applyAlignment="1">
      <alignment horizontal="center" vertical="center" shrinkToFit="1"/>
      <protection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24" fillId="0" borderId="21" xfId="61" applyFont="1" applyFill="1" applyBorder="1" applyAlignment="1">
      <alignment horizontal="center" vertical="center" shrinkToFit="1"/>
      <protection/>
    </xf>
    <xf numFmtId="0" fontId="24" fillId="0" borderId="0" xfId="61" applyFont="1" applyFill="1" applyBorder="1" applyAlignment="1">
      <alignment horizontal="center" vertical="center" shrinkToFit="1"/>
      <protection/>
    </xf>
    <xf numFmtId="0" fontId="24" fillId="0" borderId="22" xfId="61" applyFont="1" applyFill="1" applyBorder="1" applyAlignment="1">
      <alignment horizontal="center" vertical="center" shrinkToFit="1"/>
      <protection/>
    </xf>
    <xf numFmtId="0" fontId="24" fillId="0" borderId="23" xfId="61" applyFont="1" applyFill="1" applyBorder="1" applyAlignment="1">
      <alignment horizontal="center" vertical="center" shrinkToFit="1"/>
      <protection/>
    </xf>
    <xf numFmtId="0" fontId="24" fillId="0" borderId="24" xfId="61" applyFont="1" applyFill="1" applyBorder="1" applyAlignment="1">
      <alignment horizontal="center" vertical="center" shrinkToFit="1"/>
      <protection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35" fillId="0" borderId="44" xfId="61" applyFont="1" applyFill="1" applyBorder="1" applyAlignment="1">
      <alignment horizontal="center" vertical="center" wrapText="1" shrinkToFit="1"/>
      <protection/>
    </xf>
    <xf numFmtId="0" fontId="35" fillId="0" borderId="53" xfId="61" applyFont="1" applyFill="1" applyBorder="1" applyAlignment="1">
      <alignment horizontal="center" vertical="center" wrapText="1" shrinkToFit="1"/>
      <protection/>
    </xf>
    <xf numFmtId="0" fontId="35" fillId="0" borderId="55" xfId="61" applyFont="1" applyFill="1" applyBorder="1" applyAlignment="1">
      <alignment horizontal="center" vertical="center" wrapText="1" shrinkToFit="1"/>
      <protection/>
    </xf>
    <xf numFmtId="0" fontId="35" fillId="0" borderId="44" xfId="61" applyFont="1" applyFill="1" applyBorder="1" applyAlignment="1">
      <alignment horizontal="center" vertical="center" shrinkToFit="1"/>
      <protection/>
    </xf>
    <xf numFmtId="0" fontId="35" fillId="0" borderId="53" xfId="61" applyFont="1" applyFill="1" applyBorder="1" applyAlignment="1">
      <alignment horizontal="center" vertical="center" shrinkToFit="1"/>
      <protection/>
    </xf>
    <xf numFmtId="0" fontId="35" fillId="0" borderId="55" xfId="61" applyFont="1" applyFill="1" applyBorder="1" applyAlignment="1">
      <alignment horizontal="center" vertical="center" shrinkToFit="1"/>
      <protection/>
    </xf>
    <xf numFmtId="0" fontId="33" fillId="0" borderId="0" xfId="0" applyFont="1" applyBorder="1" applyAlignment="1">
      <alignment horizontal="center" vertical="center"/>
    </xf>
    <xf numFmtId="0" fontId="37" fillId="10" borderId="18" xfId="61" applyFont="1" applyFill="1" applyBorder="1" applyAlignment="1">
      <alignment horizontal="center" vertical="center" shrinkToFit="1"/>
      <protection/>
    </xf>
    <xf numFmtId="0" fontId="37" fillId="10" borderId="19" xfId="61" applyFont="1" applyFill="1" applyBorder="1" applyAlignment="1">
      <alignment horizontal="center" vertical="center" shrinkToFit="1"/>
      <protection/>
    </xf>
    <xf numFmtId="0" fontId="35" fillId="33" borderId="44" xfId="61" applyFont="1" applyFill="1" applyBorder="1" applyAlignment="1">
      <alignment horizontal="center" vertical="center" shrinkToFit="1"/>
      <protection/>
    </xf>
    <xf numFmtId="0" fontId="35" fillId="33" borderId="53" xfId="61" applyFont="1" applyFill="1" applyBorder="1" applyAlignment="1">
      <alignment horizontal="center" vertical="center" shrinkToFit="1"/>
      <protection/>
    </xf>
    <xf numFmtId="0" fontId="26" fillId="34" borderId="24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36" fillId="33" borderId="0" xfId="61" applyNumberFormat="1" applyFont="1" applyFill="1" applyBorder="1" applyAlignment="1">
      <alignment horizontal="center" vertical="center" shrinkToFit="1"/>
      <protection/>
    </xf>
    <xf numFmtId="0" fontId="36" fillId="33" borderId="24" xfId="61" applyNumberFormat="1" applyFont="1" applyFill="1" applyBorder="1" applyAlignment="1">
      <alignment horizontal="center" vertical="center" shrinkToFit="1"/>
      <protection/>
    </xf>
    <xf numFmtId="0" fontId="94" fillId="0" borderId="0" xfId="0" applyFont="1" applyAlignment="1">
      <alignment horizontal="left" vertical="center" wrapText="1"/>
    </xf>
    <xf numFmtId="0" fontId="37" fillId="0" borderId="44" xfId="61" applyFont="1" applyFill="1" applyBorder="1" applyAlignment="1">
      <alignment horizontal="center" vertical="center" wrapText="1" shrinkToFit="1"/>
      <protection/>
    </xf>
    <xf numFmtId="0" fontId="37" fillId="0" borderId="53" xfId="61" applyFont="1" applyFill="1" applyBorder="1" applyAlignment="1">
      <alignment horizontal="center" vertical="center" wrapText="1" shrinkToFit="1"/>
      <protection/>
    </xf>
    <xf numFmtId="0" fontId="37" fillId="0" borderId="55" xfId="61" applyFont="1" applyFill="1" applyBorder="1" applyAlignment="1">
      <alignment horizontal="center" vertical="center" wrapText="1" shrinkToFit="1"/>
      <protection/>
    </xf>
    <xf numFmtId="0" fontId="37" fillId="0" borderId="44" xfId="61" applyFont="1" applyFill="1" applyBorder="1" applyAlignment="1">
      <alignment horizontal="center" vertical="center" shrinkToFit="1"/>
      <protection/>
    </xf>
    <xf numFmtId="0" fontId="37" fillId="0" borderId="53" xfId="61" applyFont="1" applyFill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center" vertical="center"/>
    </xf>
    <xf numFmtId="0" fontId="23" fillId="0" borderId="20" xfId="61" applyFont="1" applyFill="1" applyBorder="1" applyAlignment="1">
      <alignment horizontal="center" vertical="center" shrinkToFit="1"/>
      <protection/>
    </xf>
    <xf numFmtId="0" fontId="36" fillId="0" borderId="18" xfId="61" applyFont="1" applyFill="1" applyBorder="1" applyAlignment="1">
      <alignment horizontal="center" vertical="center" shrinkToFit="1"/>
      <protection/>
    </xf>
    <xf numFmtId="0" fontId="36" fillId="0" borderId="19" xfId="61" applyFont="1" applyFill="1" applyBorder="1" applyAlignment="1">
      <alignment horizontal="center" vertical="center" shrinkToFit="1"/>
      <protection/>
    </xf>
    <xf numFmtId="0" fontId="36" fillId="0" borderId="20" xfId="61" applyFont="1" applyFill="1" applyBorder="1" applyAlignment="1">
      <alignment horizontal="center" vertical="center" shrinkToFit="1"/>
      <protection/>
    </xf>
    <xf numFmtId="0" fontId="36" fillId="0" borderId="21" xfId="61" applyFont="1" applyFill="1" applyBorder="1" applyAlignment="1">
      <alignment horizontal="center" vertical="center" shrinkToFit="1"/>
      <protection/>
    </xf>
    <xf numFmtId="0" fontId="36" fillId="0" borderId="0" xfId="61" applyFont="1" applyFill="1" applyBorder="1" applyAlignment="1">
      <alignment horizontal="center" vertical="center" shrinkToFit="1"/>
      <protection/>
    </xf>
    <xf numFmtId="0" fontId="36" fillId="0" borderId="22" xfId="61" applyFont="1" applyFill="1" applyBorder="1" applyAlignment="1">
      <alignment horizontal="center" vertical="center" shrinkToFit="1"/>
      <protection/>
    </xf>
    <xf numFmtId="0" fontId="36" fillId="0" borderId="23" xfId="61" applyFont="1" applyFill="1" applyBorder="1" applyAlignment="1">
      <alignment horizontal="center" vertical="center" shrinkToFit="1"/>
      <protection/>
    </xf>
    <xf numFmtId="0" fontId="36" fillId="0" borderId="24" xfId="61" applyFont="1" applyFill="1" applyBorder="1" applyAlignment="1">
      <alignment horizontal="center" vertical="center" shrinkToFit="1"/>
      <protection/>
    </xf>
    <xf numFmtId="0" fontId="36" fillId="0" borderId="25" xfId="61" applyFont="1" applyFill="1" applyBorder="1" applyAlignment="1">
      <alignment horizontal="center" vertical="center" shrinkToFit="1"/>
      <protection/>
    </xf>
    <xf numFmtId="0" fontId="36" fillId="33" borderId="54" xfId="61" applyNumberFormat="1" applyFont="1" applyFill="1" applyBorder="1" applyAlignment="1">
      <alignment horizontal="center" vertical="center" shrinkToFit="1"/>
      <protection/>
    </xf>
    <xf numFmtId="0" fontId="36" fillId="33" borderId="47" xfId="61" applyNumberFormat="1" applyFont="1" applyFill="1" applyBorder="1" applyAlignment="1">
      <alignment horizontal="center" vertical="center" shrinkToFit="1"/>
      <protection/>
    </xf>
    <xf numFmtId="0" fontId="36" fillId="33" borderId="60" xfId="61" applyNumberFormat="1" applyFont="1" applyFill="1" applyBorder="1" applyAlignment="1">
      <alignment horizontal="center" vertical="center" shrinkToFit="1"/>
      <protection/>
    </xf>
    <xf numFmtId="0" fontId="36" fillId="33" borderId="18" xfId="61" applyNumberFormat="1" applyFont="1" applyFill="1" applyBorder="1" applyAlignment="1">
      <alignment horizontal="left" vertical="center" shrinkToFit="1"/>
      <protection/>
    </xf>
    <xf numFmtId="0" fontId="36" fillId="33" borderId="19" xfId="61" applyNumberFormat="1" applyFont="1" applyFill="1" applyBorder="1" applyAlignment="1">
      <alignment horizontal="left" vertical="center" shrinkToFit="1"/>
      <protection/>
    </xf>
    <xf numFmtId="0" fontId="36" fillId="33" borderId="21" xfId="61" applyNumberFormat="1" applyFont="1" applyFill="1" applyBorder="1" applyAlignment="1">
      <alignment horizontal="left" vertical="center" shrinkToFit="1"/>
      <protection/>
    </xf>
    <xf numFmtId="0" fontId="36" fillId="33" borderId="0" xfId="61" applyNumberFormat="1" applyFont="1" applyFill="1" applyBorder="1" applyAlignment="1">
      <alignment horizontal="left" vertical="center" shrinkToFit="1"/>
      <protection/>
    </xf>
    <xf numFmtId="0" fontId="36" fillId="33" borderId="19" xfId="61" applyNumberFormat="1" applyFont="1" applyFill="1" applyBorder="1" applyAlignment="1">
      <alignment horizontal="center" vertical="center" shrinkToFit="1"/>
      <protection/>
    </xf>
    <xf numFmtId="0" fontId="36" fillId="33" borderId="18" xfId="61" applyNumberFormat="1" applyFont="1" applyFill="1" applyBorder="1" applyAlignment="1">
      <alignment horizontal="center" vertical="center" shrinkToFit="1"/>
      <protection/>
    </xf>
    <xf numFmtId="0" fontId="36" fillId="33" borderId="50" xfId="61" applyNumberFormat="1" applyFont="1" applyFill="1" applyBorder="1" applyAlignment="1">
      <alignment horizontal="center" vertical="center" shrinkToFit="1"/>
      <protection/>
    </xf>
    <xf numFmtId="0" fontId="36" fillId="0" borderId="18" xfId="61" applyFont="1" applyBorder="1" applyAlignment="1">
      <alignment horizontal="center" vertical="center" wrapText="1" shrinkToFit="1"/>
      <protection/>
    </xf>
    <xf numFmtId="0" fontId="36" fillId="0" borderId="19" xfId="61" applyFont="1" applyBorder="1" applyAlignment="1">
      <alignment horizontal="center" vertical="center" wrapText="1" shrinkToFit="1"/>
      <protection/>
    </xf>
    <xf numFmtId="0" fontId="36" fillId="0" borderId="20" xfId="61" applyFont="1" applyBorder="1" applyAlignment="1">
      <alignment horizontal="center" vertical="center" wrapText="1" shrinkToFit="1"/>
      <protection/>
    </xf>
    <xf numFmtId="0" fontId="36" fillId="0" borderId="21" xfId="61" applyFont="1" applyBorder="1" applyAlignment="1">
      <alignment horizontal="center" vertical="center" wrapText="1" shrinkToFit="1"/>
      <protection/>
    </xf>
    <xf numFmtId="0" fontId="36" fillId="0" borderId="0" xfId="61" applyFont="1" applyBorder="1" applyAlignment="1">
      <alignment horizontal="center" vertical="center" wrapText="1" shrinkToFit="1"/>
      <protection/>
    </xf>
    <xf numFmtId="0" fontId="36" fillId="0" borderId="22" xfId="61" applyFont="1" applyBorder="1" applyAlignment="1">
      <alignment horizontal="center" vertical="center" wrapText="1" shrinkToFit="1"/>
      <protection/>
    </xf>
    <xf numFmtId="0" fontId="36" fillId="0" borderId="23" xfId="61" applyFont="1" applyBorder="1" applyAlignment="1">
      <alignment horizontal="center" vertical="center" wrapText="1" shrinkToFit="1"/>
      <protection/>
    </xf>
    <xf numFmtId="0" fontId="36" fillId="0" borderId="24" xfId="61" applyFont="1" applyBorder="1" applyAlignment="1">
      <alignment horizontal="center" vertical="center" wrapText="1" shrinkToFit="1"/>
      <protection/>
    </xf>
    <xf numFmtId="0" fontId="36" fillId="0" borderId="25" xfId="61" applyFont="1" applyBorder="1" applyAlignment="1">
      <alignment horizontal="center" vertical="center" wrapText="1" shrinkToFit="1"/>
      <protection/>
    </xf>
    <xf numFmtId="0" fontId="36" fillId="0" borderId="42" xfId="61" applyFont="1" applyFill="1" applyBorder="1" applyAlignment="1">
      <alignment horizontal="center" vertical="center" shrinkToFit="1"/>
      <protection/>
    </xf>
    <xf numFmtId="0" fontId="36" fillId="0" borderId="43" xfId="61" applyFont="1" applyFill="1" applyBorder="1" applyAlignment="1">
      <alignment horizontal="center" vertical="center" shrinkToFit="1"/>
      <protection/>
    </xf>
    <xf numFmtId="0" fontId="36" fillId="0" borderId="57" xfId="61" applyFont="1" applyFill="1" applyBorder="1" applyAlignment="1">
      <alignment horizontal="center" vertical="center" shrinkToFit="1"/>
      <protection/>
    </xf>
    <xf numFmtId="0" fontId="36" fillId="0" borderId="61" xfId="61" applyFont="1" applyFill="1" applyBorder="1" applyAlignment="1">
      <alignment horizontal="center" vertical="center" shrinkToFit="1"/>
      <protection/>
    </xf>
    <xf numFmtId="0" fontId="36" fillId="0" borderId="58" xfId="61" applyFont="1" applyFill="1" applyBorder="1" applyAlignment="1">
      <alignment horizontal="center" vertical="center" shrinkToFit="1"/>
      <protection/>
    </xf>
    <xf numFmtId="0" fontId="36" fillId="0" borderId="59" xfId="61" applyFont="1" applyFill="1" applyBorder="1" applyAlignment="1">
      <alignment horizontal="center" vertical="center" shrinkToFit="1"/>
      <protection/>
    </xf>
    <xf numFmtId="0" fontId="36" fillId="0" borderId="62" xfId="61" applyFont="1" applyFill="1" applyBorder="1" applyAlignment="1">
      <alignment horizontal="center" vertical="center" shrinkToFit="1"/>
      <protection/>
    </xf>
    <xf numFmtId="0" fontId="36" fillId="0" borderId="63" xfId="61" applyFont="1" applyFill="1" applyBorder="1" applyAlignment="1">
      <alignment horizontal="center" vertical="center" shrinkToFit="1"/>
      <protection/>
    </xf>
    <xf numFmtId="0" fontId="36" fillId="0" borderId="64" xfId="61" applyFont="1" applyFill="1" applyBorder="1" applyAlignment="1">
      <alignment horizontal="center" vertical="center" shrinkToFit="1"/>
      <protection/>
    </xf>
    <xf numFmtId="0" fontId="36" fillId="0" borderId="65" xfId="61" applyFont="1" applyFill="1" applyBorder="1" applyAlignment="1">
      <alignment horizontal="center" vertical="center" shrinkToFit="1"/>
      <protection/>
    </xf>
    <xf numFmtId="0" fontId="36" fillId="0" borderId="21" xfId="61" applyFont="1" applyBorder="1" applyAlignment="1">
      <alignment horizontal="center" vertical="center" shrinkToFit="1"/>
      <protection/>
    </xf>
    <xf numFmtId="0" fontId="36" fillId="0" borderId="0" xfId="61" applyFont="1" applyBorder="1" applyAlignment="1">
      <alignment horizontal="center" vertical="center" shrinkToFit="1"/>
      <protection/>
    </xf>
    <xf numFmtId="0" fontId="36" fillId="0" borderId="18" xfId="61" applyFont="1" applyBorder="1" applyAlignment="1">
      <alignment horizontal="center" vertical="center" shrinkToFit="1"/>
      <protection/>
    </xf>
    <xf numFmtId="0" fontId="36" fillId="0" borderId="19" xfId="61" applyFont="1" applyBorder="1" applyAlignment="1">
      <alignment horizontal="center" vertical="center" shrinkToFit="1"/>
      <protection/>
    </xf>
    <xf numFmtId="0" fontId="36" fillId="0" borderId="44" xfId="61" applyFont="1" applyBorder="1" applyAlignment="1">
      <alignment horizontal="center" vertical="center" shrinkToFit="1"/>
      <protection/>
    </xf>
    <xf numFmtId="0" fontId="36" fillId="0" borderId="53" xfId="61" applyFont="1" applyBorder="1" applyAlignment="1">
      <alignment horizontal="center" vertical="center" shrinkToFit="1"/>
      <protection/>
    </xf>
    <xf numFmtId="0" fontId="36" fillId="33" borderId="21" xfId="61" applyNumberFormat="1" applyFont="1" applyFill="1" applyBorder="1" applyAlignment="1">
      <alignment horizontal="center" vertical="center" shrinkToFit="1"/>
      <protection/>
    </xf>
    <xf numFmtId="0" fontId="36" fillId="33" borderId="48" xfId="61" applyNumberFormat="1" applyFont="1" applyFill="1" applyBorder="1" applyAlignment="1">
      <alignment horizontal="center" vertical="center" shrinkToFit="1"/>
      <protection/>
    </xf>
    <xf numFmtId="0" fontId="36" fillId="33" borderId="49" xfId="61" applyNumberFormat="1" applyFont="1" applyFill="1" applyBorder="1" applyAlignment="1">
      <alignment horizontal="center" vertical="center" shrinkToFit="1"/>
      <protection/>
    </xf>
    <xf numFmtId="0" fontId="36" fillId="33" borderId="51" xfId="61" applyNumberFormat="1" applyFont="1" applyFill="1" applyBorder="1" applyAlignment="1">
      <alignment horizontal="center" vertical="center" shrinkToFit="1"/>
      <protection/>
    </xf>
    <xf numFmtId="0" fontId="36" fillId="33" borderId="52" xfId="61" applyNumberFormat="1" applyFont="1" applyFill="1" applyBorder="1" applyAlignment="1">
      <alignment horizontal="center" vertical="center" shrinkToFit="1"/>
      <protection/>
    </xf>
    <xf numFmtId="0" fontId="37" fillId="33" borderId="18" xfId="61" applyFont="1" applyFill="1" applyBorder="1" applyAlignment="1">
      <alignment horizontal="center" vertical="center" shrinkToFit="1"/>
      <protection/>
    </xf>
    <xf numFmtId="0" fontId="37" fillId="33" borderId="19" xfId="61" applyFont="1" applyFill="1" applyBorder="1" applyAlignment="1">
      <alignment horizontal="center" vertical="center" shrinkToFit="1"/>
      <protection/>
    </xf>
    <xf numFmtId="0" fontId="37" fillId="33" borderId="44" xfId="61" applyFont="1" applyFill="1" applyBorder="1" applyAlignment="1">
      <alignment horizontal="center" vertical="center" wrapText="1" shrinkToFit="1"/>
      <protection/>
    </xf>
    <xf numFmtId="0" fontId="37" fillId="33" borderId="53" xfId="61" applyFont="1" applyFill="1" applyBorder="1" applyAlignment="1">
      <alignment horizontal="center" vertical="center" wrapText="1" shrinkToFit="1"/>
      <protection/>
    </xf>
    <xf numFmtId="0" fontId="37" fillId="33" borderId="55" xfId="61" applyFont="1" applyFill="1" applyBorder="1" applyAlignment="1">
      <alignment horizontal="center" vertical="center" wrapText="1" shrinkToFit="1"/>
      <protection/>
    </xf>
    <xf numFmtId="0" fontId="36" fillId="0" borderId="42" xfId="61" applyFont="1" applyBorder="1" applyAlignment="1">
      <alignment horizontal="center" vertical="center" shrinkToFit="1"/>
      <protection/>
    </xf>
    <xf numFmtId="0" fontId="36" fillId="0" borderId="45" xfId="61" applyFont="1" applyBorder="1" applyAlignment="1">
      <alignment horizontal="center" vertical="center" shrinkToFit="1"/>
      <protection/>
    </xf>
    <xf numFmtId="0" fontId="24" fillId="0" borderId="18" xfId="61" applyNumberFormat="1" applyFont="1" applyFill="1" applyBorder="1" applyAlignment="1">
      <alignment horizontal="center" vertical="center" shrinkToFit="1"/>
      <protection/>
    </xf>
    <xf numFmtId="0" fontId="24" fillId="0" borderId="19" xfId="61" applyNumberFormat="1" applyFont="1" applyFill="1" applyBorder="1" applyAlignment="1">
      <alignment horizontal="center" vertical="center" shrinkToFit="1"/>
      <protection/>
    </xf>
    <xf numFmtId="0" fontId="24" fillId="0" borderId="20" xfId="61" applyNumberFormat="1" applyFont="1" applyFill="1" applyBorder="1" applyAlignment="1">
      <alignment horizontal="center" vertical="center" shrinkToFit="1"/>
      <protection/>
    </xf>
    <xf numFmtId="0" fontId="24" fillId="0" borderId="21" xfId="61" applyNumberFormat="1" applyFont="1" applyFill="1" applyBorder="1" applyAlignment="1">
      <alignment horizontal="center" vertical="center" shrinkToFit="1"/>
      <protection/>
    </xf>
    <xf numFmtId="0" fontId="24" fillId="0" borderId="0" xfId="61" applyNumberFormat="1" applyFont="1" applyFill="1" applyBorder="1" applyAlignment="1">
      <alignment horizontal="center" vertical="center" shrinkToFit="1"/>
      <protection/>
    </xf>
    <xf numFmtId="0" fontId="24" fillId="0" borderId="22" xfId="61" applyNumberFormat="1" applyFont="1" applyFill="1" applyBorder="1" applyAlignment="1">
      <alignment horizontal="center" vertical="center" shrinkToFit="1"/>
      <protection/>
    </xf>
    <xf numFmtId="0" fontId="24" fillId="0" borderId="23" xfId="61" applyNumberFormat="1" applyFont="1" applyFill="1" applyBorder="1" applyAlignment="1">
      <alignment horizontal="center" vertical="center" shrinkToFit="1"/>
      <protection/>
    </xf>
    <xf numFmtId="0" fontId="24" fillId="0" borderId="24" xfId="61" applyNumberFormat="1" applyFont="1" applyFill="1" applyBorder="1" applyAlignment="1">
      <alignment horizontal="center" vertical="center" shrinkToFit="1"/>
      <protection/>
    </xf>
    <xf numFmtId="0" fontId="24" fillId="0" borderId="25" xfId="61" applyNumberFormat="1" applyFont="1" applyFill="1" applyBorder="1" applyAlignment="1">
      <alignment horizontal="center" vertical="center" shrinkToFit="1"/>
      <protection/>
    </xf>
    <xf numFmtId="0" fontId="37" fillId="0" borderId="43" xfId="61" applyFont="1" applyFill="1" applyBorder="1" applyAlignment="1">
      <alignment horizontal="center" vertical="center" shrinkToFit="1"/>
      <protection/>
    </xf>
    <xf numFmtId="0" fontId="37" fillId="0" borderId="61" xfId="61" applyFont="1" applyFill="1" applyBorder="1" applyAlignment="1">
      <alignment horizontal="center" vertical="center" shrinkToFit="1"/>
      <protection/>
    </xf>
    <xf numFmtId="0" fontId="37" fillId="0" borderId="62" xfId="61" applyFont="1" applyFill="1" applyBorder="1" applyAlignment="1">
      <alignment horizontal="center" vertical="center" shrinkToFit="1"/>
      <protection/>
    </xf>
    <xf numFmtId="0" fontId="37" fillId="0" borderId="63" xfId="61" applyFont="1" applyFill="1" applyBorder="1" applyAlignment="1">
      <alignment horizontal="center" vertical="center" shrinkToFit="1"/>
      <protection/>
    </xf>
    <xf numFmtId="0" fontId="37" fillId="0" borderId="64" xfId="61" applyFont="1" applyFill="1" applyBorder="1" applyAlignment="1">
      <alignment horizontal="center" vertical="center" shrinkToFit="1"/>
      <protection/>
    </xf>
    <xf numFmtId="0" fontId="37" fillId="0" borderId="65" xfId="61" applyFont="1" applyFill="1" applyBorder="1" applyAlignment="1">
      <alignment horizontal="center" vertical="center" shrinkToFit="1"/>
      <protection/>
    </xf>
    <xf numFmtId="0" fontId="37" fillId="0" borderId="18" xfId="61" applyFont="1" applyBorder="1" applyAlignment="1">
      <alignment horizontal="center" vertical="center" wrapText="1" shrinkToFit="1"/>
      <protection/>
    </xf>
    <xf numFmtId="0" fontId="37" fillId="0" borderId="19" xfId="61" applyFont="1" applyBorder="1" applyAlignment="1">
      <alignment horizontal="center" vertical="center" wrapText="1" shrinkToFit="1"/>
      <protection/>
    </xf>
    <xf numFmtId="0" fontId="37" fillId="0" borderId="20" xfId="61" applyFont="1" applyBorder="1" applyAlignment="1">
      <alignment horizontal="center" vertical="center" wrapText="1" shrinkToFit="1"/>
      <protection/>
    </xf>
    <xf numFmtId="0" fontId="37" fillId="0" borderId="21" xfId="61" applyFont="1" applyBorder="1" applyAlignment="1">
      <alignment horizontal="center" vertical="center" wrapText="1" shrinkToFit="1"/>
      <protection/>
    </xf>
    <xf numFmtId="0" fontId="37" fillId="0" borderId="0" xfId="61" applyFont="1" applyBorder="1" applyAlignment="1">
      <alignment horizontal="center" vertical="center" wrapText="1" shrinkToFit="1"/>
      <protection/>
    </xf>
    <xf numFmtId="0" fontId="37" fillId="0" borderId="22" xfId="61" applyFont="1" applyBorder="1" applyAlignment="1">
      <alignment horizontal="center" vertical="center" wrapText="1" shrinkToFit="1"/>
      <protection/>
    </xf>
    <xf numFmtId="0" fontId="37" fillId="0" borderId="23" xfId="61" applyFont="1" applyBorder="1" applyAlignment="1">
      <alignment horizontal="center" vertical="center" wrapText="1" shrinkToFit="1"/>
      <protection/>
    </xf>
    <xf numFmtId="0" fontId="37" fillId="0" borderId="24" xfId="61" applyFont="1" applyBorder="1" applyAlignment="1">
      <alignment horizontal="center" vertical="center" wrapText="1" shrinkToFit="1"/>
      <protection/>
    </xf>
    <xf numFmtId="0" fontId="37" fillId="0" borderId="25" xfId="61" applyFont="1" applyBorder="1" applyAlignment="1">
      <alignment horizontal="center" vertical="center" wrapText="1" shrinkToFit="1"/>
      <protection/>
    </xf>
    <xf numFmtId="0" fontId="35" fillId="0" borderId="18" xfId="61" applyFont="1" applyBorder="1" applyAlignment="1">
      <alignment horizontal="center" vertical="center" shrinkToFit="1"/>
      <protection/>
    </xf>
    <xf numFmtId="0" fontId="35" fillId="0" borderId="42" xfId="61" applyFont="1" applyBorder="1" applyAlignment="1">
      <alignment horizontal="center" vertical="center" shrinkToFit="1"/>
      <protection/>
    </xf>
    <xf numFmtId="0" fontId="36" fillId="33" borderId="66" xfId="61" applyNumberFormat="1" applyFont="1" applyFill="1" applyBorder="1" applyAlignment="1">
      <alignment horizontal="center" vertical="center" shrinkToFit="1"/>
      <protection/>
    </xf>
    <xf numFmtId="0" fontId="36" fillId="33" borderId="67" xfId="61" applyNumberFormat="1" applyFont="1" applyFill="1" applyBorder="1" applyAlignment="1">
      <alignment horizontal="center" vertical="center" shrinkToFit="1"/>
      <protection/>
    </xf>
    <xf numFmtId="0" fontId="36" fillId="0" borderId="20" xfId="61" applyFont="1" applyBorder="1" applyAlignment="1">
      <alignment horizontal="center" vertical="center" shrinkToFit="1"/>
      <protection/>
    </xf>
    <xf numFmtId="0" fontId="36" fillId="0" borderId="22" xfId="61" applyFont="1" applyBorder="1" applyAlignment="1">
      <alignment horizontal="center" vertical="center" shrinkToFit="1"/>
      <protection/>
    </xf>
    <xf numFmtId="0" fontId="36" fillId="0" borderId="23" xfId="61" applyFont="1" applyBorder="1" applyAlignment="1">
      <alignment horizontal="center" vertical="center" shrinkToFit="1"/>
      <protection/>
    </xf>
    <xf numFmtId="0" fontId="36" fillId="0" borderId="24" xfId="61" applyFont="1" applyBorder="1" applyAlignment="1">
      <alignment horizontal="center" vertical="center" shrinkToFit="1"/>
      <protection/>
    </xf>
    <xf numFmtId="0" fontId="36" fillId="0" borderId="25" xfId="61" applyFont="1" applyBorder="1" applyAlignment="1">
      <alignment horizontal="center" vertical="center" shrinkToFit="1"/>
      <protection/>
    </xf>
    <xf numFmtId="0" fontId="43" fillId="0" borderId="18" xfId="61" applyFont="1" applyBorder="1" applyAlignment="1">
      <alignment horizontal="center" vertical="center" shrinkToFit="1"/>
      <protection/>
    </xf>
    <xf numFmtId="0" fontId="43" fillId="0" borderId="19" xfId="61" applyFont="1" applyBorder="1" applyAlignment="1">
      <alignment horizontal="center" vertical="center" shrinkToFit="1"/>
      <protection/>
    </xf>
    <xf numFmtId="0" fontId="43" fillId="0" borderId="20" xfId="61" applyFont="1" applyBorder="1" applyAlignment="1">
      <alignment horizontal="center" vertical="center" shrinkToFit="1"/>
      <protection/>
    </xf>
    <xf numFmtId="0" fontId="43" fillId="0" borderId="21" xfId="61" applyFont="1" applyBorder="1" applyAlignment="1">
      <alignment horizontal="center" vertical="center" shrinkToFit="1"/>
      <protection/>
    </xf>
    <xf numFmtId="0" fontId="43" fillId="0" borderId="0" xfId="61" applyFont="1" applyBorder="1" applyAlignment="1">
      <alignment horizontal="center" vertical="center" shrinkToFit="1"/>
      <protection/>
    </xf>
    <xf numFmtId="0" fontId="43" fillId="0" borderId="22" xfId="61" applyFont="1" applyBorder="1" applyAlignment="1">
      <alignment horizontal="center" vertical="center" shrinkToFit="1"/>
      <protection/>
    </xf>
    <xf numFmtId="0" fontId="43" fillId="0" borderId="23" xfId="61" applyFont="1" applyBorder="1" applyAlignment="1">
      <alignment horizontal="center" vertical="center" shrinkToFit="1"/>
      <protection/>
    </xf>
    <xf numFmtId="0" fontId="43" fillId="0" borderId="24" xfId="61" applyFont="1" applyBorder="1" applyAlignment="1">
      <alignment horizontal="center" vertical="center" shrinkToFit="1"/>
      <protection/>
    </xf>
    <xf numFmtId="0" fontId="43" fillId="0" borderId="25" xfId="61" applyFont="1" applyBorder="1" applyAlignment="1">
      <alignment horizontal="center" vertical="center" shrinkToFit="1"/>
      <protection/>
    </xf>
    <xf numFmtId="0" fontId="36" fillId="0" borderId="66" xfId="61" applyNumberFormat="1" applyFont="1" applyFill="1" applyBorder="1" applyAlignment="1">
      <alignment horizontal="center" vertical="center" shrinkToFit="1"/>
      <protection/>
    </xf>
    <xf numFmtId="0" fontId="36" fillId="0" borderId="67" xfId="61" applyNumberFormat="1" applyFont="1" applyFill="1" applyBorder="1" applyAlignment="1">
      <alignment horizontal="center" vertical="center" shrinkToFit="1"/>
      <protection/>
    </xf>
    <xf numFmtId="0" fontId="37" fillId="0" borderId="20" xfId="61" applyFont="1" applyBorder="1" applyAlignment="1">
      <alignment horizontal="center" vertical="center" shrinkToFit="1"/>
      <protection/>
    </xf>
    <xf numFmtId="0" fontId="37" fillId="0" borderId="22" xfId="61" applyFont="1" applyBorder="1" applyAlignment="1">
      <alignment horizontal="center" vertical="center" shrinkToFit="1"/>
      <protection/>
    </xf>
    <xf numFmtId="0" fontId="37" fillId="0" borderId="23" xfId="61" applyFont="1" applyBorder="1" applyAlignment="1">
      <alignment horizontal="center" vertical="center" shrinkToFit="1"/>
      <protection/>
    </xf>
    <xf numFmtId="0" fontId="37" fillId="0" borderId="24" xfId="61" applyFont="1" applyBorder="1" applyAlignment="1">
      <alignment horizontal="center" vertical="center" shrinkToFit="1"/>
      <protection/>
    </xf>
    <xf numFmtId="0" fontId="37" fillId="0" borderId="25" xfId="61" applyFont="1" applyBorder="1" applyAlignment="1">
      <alignment horizontal="center" vertical="center" shrinkToFit="1"/>
      <protection/>
    </xf>
    <xf numFmtId="0" fontId="36" fillId="0" borderId="43" xfId="61" applyFont="1" applyBorder="1" applyAlignment="1">
      <alignment horizontal="center" vertical="center" shrinkToFit="1"/>
      <protection/>
    </xf>
    <xf numFmtId="0" fontId="36" fillId="0" borderId="46" xfId="61" applyFont="1" applyBorder="1" applyAlignment="1">
      <alignment horizontal="center" vertical="center" shrinkToFit="1"/>
      <protection/>
    </xf>
    <xf numFmtId="0" fontId="33" fillId="34" borderId="19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33" borderId="0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7" fillId="12" borderId="44" xfId="61" applyFont="1" applyFill="1" applyBorder="1" applyAlignment="1">
      <alignment horizontal="center" vertical="center" shrinkToFit="1"/>
      <protection/>
    </xf>
    <xf numFmtId="0" fontId="37" fillId="12" borderId="53" xfId="61" applyFont="1" applyFill="1" applyBorder="1" applyAlignment="1">
      <alignment horizontal="center" vertical="center" shrinkToFit="1"/>
      <protection/>
    </xf>
    <xf numFmtId="0" fontId="37" fillId="12" borderId="55" xfId="61" applyFont="1" applyFill="1" applyBorder="1" applyAlignment="1">
      <alignment horizontal="center" vertical="center" shrinkToFit="1"/>
      <protection/>
    </xf>
    <xf numFmtId="0" fontId="33" fillId="0" borderId="24" xfId="0" applyFont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7" fillId="12" borderId="18" xfId="61" applyFont="1" applyFill="1" applyBorder="1" applyAlignment="1">
      <alignment horizontal="center" vertical="center" shrinkToFit="1"/>
      <protection/>
    </xf>
    <xf numFmtId="0" fontId="37" fillId="12" borderId="19" xfId="61" applyFont="1" applyFill="1" applyBorder="1" applyAlignment="1">
      <alignment horizontal="center" vertical="center" shrinkToFit="1"/>
      <protection/>
    </xf>
    <xf numFmtId="0" fontId="36" fillId="0" borderId="20" xfId="61" applyNumberFormat="1" applyFont="1" applyFill="1" applyBorder="1" applyAlignment="1">
      <alignment horizontal="center" vertical="center" shrinkToFit="1"/>
      <protection/>
    </xf>
    <xf numFmtId="0" fontId="36" fillId="0" borderId="22" xfId="61" applyNumberFormat="1" applyFont="1" applyFill="1" applyBorder="1" applyAlignment="1">
      <alignment horizontal="center" vertical="center" shrinkToFit="1"/>
      <protection/>
    </xf>
    <xf numFmtId="0" fontId="16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37" fillId="13" borderId="18" xfId="61" applyFont="1" applyFill="1" applyBorder="1" applyAlignment="1">
      <alignment horizontal="center" vertical="center" shrinkToFit="1"/>
      <protection/>
    </xf>
    <xf numFmtId="0" fontId="37" fillId="13" borderId="19" xfId="61" applyFont="1" applyFill="1" applyBorder="1" applyAlignment="1">
      <alignment horizontal="center" vertical="center" shrinkToFit="1"/>
      <protection/>
    </xf>
    <xf numFmtId="0" fontId="37" fillId="0" borderId="0" xfId="61" applyNumberFormat="1" applyFont="1" applyFill="1" applyBorder="1" applyAlignment="1">
      <alignment horizontal="center" vertical="center" shrinkToFit="1"/>
      <protection/>
    </xf>
    <xf numFmtId="0" fontId="37" fillId="0" borderId="54" xfId="61" applyNumberFormat="1" applyFont="1" applyFill="1" applyBorder="1" applyAlignment="1">
      <alignment horizontal="center" vertical="center" shrinkToFit="1"/>
      <protection/>
    </xf>
    <xf numFmtId="0" fontId="37" fillId="0" borderId="66" xfId="61" applyNumberFormat="1" applyFont="1" applyFill="1" applyBorder="1" applyAlignment="1">
      <alignment horizontal="center" vertical="center" shrinkToFit="1"/>
      <protection/>
    </xf>
    <xf numFmtId="0" fontId="37" fillId="0" borderId="67" xfId="61" applyNumberFormat="1" applyFont="1" applyFill="1" applyBorder="1" applyAlignment="1">
      <alignment horizontal="center" vertical="center" shrinkToFit="1"/>
      <protection/>
    </xf>
    <xf numFmtId="0" fontId="37" fillId="0" borderId="47" xfId="61" applyNumberFormat="1" applyFont="1" applyFill="1" applyBorder="1" applyAlignment="1">
      <alignment horizontal="center" vertical="center" shrinkToFit="1"/>
      <protection/>
    </xf>
    <xf numFmtId="0" fontId="37" fillId="0" borderId="48" xfId="61" applyNumberFormat="1" applyFont="1" applyFill="1" applyBorder="1" applyAlignment="1">
      <alignment horizontal="center" vertical="center" shrinkToFit="1"/>
      <protection/>
    </xf>
    <xf numFmtId="0" fontId="37" fillId="0" borderId="49" xfId="61" applyNumberFormat="1" applyFont="1" applyFill="1" applyBorder="1" applyAlignment="1">
      <alignment horizontal="center" vertical="center" shrinkToFit="1"/>
      <protection/>
    </xf>
    <xf numFmtId="0" fontId="37" fillId="0" borderId="50" xfId="61" applyNumberFormat="1" applyFont="1" applyFill="1" applyBorder="1" applyAlignment="1">
      <alignment horizontal="center" vertical="center" shrinkToFit="1"/>
      <protection/>
    </xf>
    <xf numFmtId="0" fontId="37" fillId="0" borderId="51" xfId="61" applyNumberFormat="1" applyFont="1" applyFill="1" applyBorder="1" applyAlignment="1">
      <alignment horizontal="center" vertical="center" shrinkToFit="1"/>
      <protection/>
    </xf>
    <xf numFmtId="0" fontId="37" fillId="0" borderId="52" xfId="61" applyNumberFormat="1" applyFont="1" applyFill="1" applyBorder="1" applyAlignment="1">
      <alignment horizontal="center" vertical="center" shrinkToFit="1"/>
      <protection/>
    </xf>
    <xf numFmtId="0" fontId="37" fillId="0" borderId="18" xfId="61" applyNumberFormat="1" applyFont="1" applyFill="1" applyBorder="1" applyAlignment="1">
      <alignment horizontal="left" vertical="center" shrinkToFit="1"/>
      <protection/>
    </xf>
    <xf numFmtId="0" fontId="37" fillId="0" borderId="19" xfId="61" applyNumberFormat="1" applyFont="1" applyFill="1" applyBorder="1" applyAlignment="1">
      <alignment horizontal="left" vertical="center" shrinkToFit="1"/>
      <protection/>
    </xf>
    <xf numFmtId="0" fontId="37" fillId="0" borderId="21" xfId="61" applyNumberFormat="1" applyFont="1" applyFill="1" applyBorder="1" applyAlignment="1">
      <alignment horizontal="left" vertical="center" shrinkToFit="1"/>
      <protection/>
    </xf>
    <xf numFmtId="0" fontId="37" fillId="0" borderId="0" xfId="61" applyNumberFormat="1" applyFont="1" applyFill="1" applyBorder="1" applyAlignment="1">
      <alignment horizontal="left" vertical="center" shrinkToFit="1"/>
      <protection/>
    </xf>
    <xf numFmtId="0" fontId="37" fillId="0" borderId="19" xfId="61" applyNumberFormat="1" applyFont="1" applyFill="1" applyBorder="1" applyAlignment="1">
      <alignment horizontal="center" vertical="center" shrinkToFit="1"/>
      <protection/>
    </xf>
    <xf numFmtId="0" fontId="37" fillId="0" borderId="18" xfId="61" applyNumberFormat="1" applyFont="1" applyFill="1" applyBorder="1" applyAlignment="1">
      <alignment horizontal="center" vertical="center" shrinkToFit="1"/>
      <protection/>
    </xf>
    <xf numFmtId="0" fontId="37" fillId="0" borderId="24" xfId="61" applyNumberFormat="1" applyFont="1" applyFill="1" applyBorder="1" applyAlignment="1">
      <alignment horizontal="center" vertical="center" shrinkToFit="1"/>
      <protection/>
    </xf>
    <xf numFmtId="0" fontId="37" fillId="0" borderId="21" xfId="61" applyNumberFormat="1" applyFont="1" applyFill="1" applyBorder="1" applyAlignment="1">
      <alignment horizontal="center" vertical="center" shrinkToFit="1"/>
      <protection/>
    </xf>
    <xf numFmtId="0" fontId="37" fillId="33" borderId="18" xfId="61" applyNumberFormat="1" applyFont="1" applyFill="1" applyBorder="1" applyAlignment="1">
      <alignment horizontal="left" vertical="center" shrinkToFit="1"/>
      <protection/>
    </xf>
    <xf numFmtId="0" fontId="37" fillId="33" borderId="19" xfId="61" applyNumberFormat="1" applyFont="1" applyFill="1" applyBorder="1" applyAlignment="1">
      <alignment horizontal="left" vertical="center" shrinkToFit="1"/>
      <protection/>
    </xf>
    <xf numFmtId="0" fontId="37" fillId="33" borderId="21" xfId="61" applyNumberFormat="1" applyFont="1" applyFill="1" applyBorder="1" applyAlignment="1">
      <alignment horizontal="left" vertical="center" shrinkToFit="1"/>
      <protection/>
    </xf>
    <xf numFmtId="0" fontId="37" fillId="33" borderId="0" xfId="61" applyNumberFormat="1" applyFont="1" applyFill="1" applyBorder="1" applyAlignment="1">
      <alignment horizontal="left" vertical="center" shrinkToFit="1"/>
      <protection/>
    </xf>
    <xf numFmtId="0" fontId="37" fillId="0" borderId="60" xfId="61" applyNumberFormat="1" applyFont="1" applyFill="1" applyBorder="1" applyAlignment="1">
      <alignment horizontal="center" vertical="center" shrinkToFit="1"/>
      <protection/>
    </xf>
    <xf numFmtId="0" fontId="38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94" fillId="0" borderId="68" xfId="0" applyFont="1" applyBorder="1" applyAlignment="1">
      <alignment horizontal="left" vertical="center" wrapText="1"/>
    </xf>
    <xf numFmtId="0" fontId="94" fillId="0" borderId="69" xfId="0" applyFont="1" applyBorder="1" applyAlignment="1">
      <alignment horizontal="left" vertical="center" wrapText="1"/>
    </xf>
    <xf numFmtId="0" fontId="94" fillId="0" borderId="70" xfId="0" applyFont="1" applyBorder="1" applyAlignment="1">
      <alignment horizontal="left" vertical="center" wrapText="1"/>
    </xf>
    <xf numFmtId="0" fontId="94" fillId="0" borderId="71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255"/>
    </xf>
    <xf numFmtId="0" fontId="27" fillId="0" borderId="69" xfId="0" applyFont="1" applyBorder="1" applyAlignment="1">
      <alignment horizontal="center" vertical="center" textRotation="255"/>
    </xf>
    <xf numFmtId="0" fontId="27" fillId="0" borderId="72" xfId="0" applyFont="1" applyBorder="1" applyAlignment="1">
      <alignment horizontal="center" vertical="center" textRotation="255"/>
    </xf>
    <xf numFmtId="0" fontId="27" fillId="0" borderId="57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 textRotation="255"/>
    </xf>
    <xf numFmtId="0" fontId="27" fillId="0" borderId="73" xfId="0" applyFont="1" applyBorder="1" applyAlignment="1">
      <alignment horizontal="center" vertical="center" textRotation="255"/>
    </xf>
    <xf numFmtId="0" fontId="27" fillId="0" borderId="74" xfId="0" applyFont="1" applyBorder="1" applyAlignment="1">
      <alignment horizontal="center" vertical="center" textRotation="255"/>
    </xf>
    <xf numFmtId="0" fontId="27" fillId="0" borderId="75" xfId="0" applyFont="1" applyBorder="1" applyAlignment="1">
      <alignment horizontal="center" vertical="center" textRotation="255"/>
    </xf>
    <xf numFmtId="0" fontId="27" fillId="0" borderId="76" xfId="0" applyFont="1" applyBorder="1" applyAlignment="1">
      <alignment horizontal="center" vertical="center" textRotation="255"/>
    </xf>
    <xf numFmtId="0" fontId="47" fillId="0" borderId="68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72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73" xfId="0" applyFont="1" applyBorder="1" applyAlignment="1">
      <alignment horizontal="left" vertical="center" wrapText="1"/>
    </xf>
    <xf numFmtId="0" fontId="47" fillId="0" borderId="74" xfId="0" applyFont="1" applyBorder="1" applyAlignment="1">
      <alignment horizontal="left" vertical="center" wrapText="1"/>
    </xf>
    <xf numFmtId="0" fontId="47" fillId="0" borderId="75" xfId="0" applyFont="1" applyBorder="1" applyAlignment="1">
      <alignment horizontal="left" vertical="center" wrapText="1"/>
    </xf>
    <xf numFmtId="0" fontId="47" fillId="0" borderId="7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 shrinkToFit="1"/>
    </xf>
    <xf numFmtId="0" fontId="9" fillId="33" borderId="77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78" xfId="0" applyFont="1" applyFill="1" applyBorder="1" applyAlignment="1">
      <alignment horizontal="center" vertical="center" shrinkToFit="1"/>
    </xf>
    <xf numFmtId="0" fontId="9" fillId="34" borderId="79" xfId="0" applyFont="1" applyFill="1" applyBorder="1" applyAlignment="1">
      <alignment horizontal="center" vertical="center" shrinkToFit="1"/>
    </xf>
    <xf numFmtId="0" fontId="9" fillId="34" borderId="80" xfId="0" applyFont="1" applyFill="1" applyBorder="1" applyAlignment="1">
      <alignment horizontal="center" vertical="center" shrinkToFit="1"/>
    </xf>
    <xf numFmtId="0" fontId="9" fillId="34" borderId="81" xfId="0" applyFont="1" applyFill="1" applyBorder="1" applyAlignment="1">
      <alignment horizontal="center" vertical="center" shrinkToFit="1"/>
    </xf>
    <xf numFmtId="0" fontId="9" fillId="33" borderId="8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82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 shrinkToFit="1"/>
    </xf>
    <xf numFmtId="20" fontId="9" fillId="0" borderId="83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8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shrinkToFit="1"/>
    </xf>
    <xf numFmtId="0" fontId="10" fillId="33" borderId="85" xfId="0" applyNumberFormat="1" applyFont="1" applyFill="1" applyBorder="1" applyAlignment="1">
      <alignment horizontal="center" vertical="center"/>
    </xf>
    <xf numFmtId="20" fontId="9" fillId="0" borderId="86" xfId="0" applyNumberFormat="1" applyFont="1" applyFill="1" applyBorder="1" applyAlignment="1">
      <alignment horizontal="center" vertical="center"/>
    </xf>
    <xf numFmtId="20" fontId="9" fillId="0" borderId="3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84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20" fontId="9" fillId="0" borderId="88" xfId="0" applyNumberFormat="1" applyFont="1" applyFill="1" applyBorder="1" applyAlignment="1">
      <alignment horizontal="center" vertical="center"/>
    </xf>
    <xf numFmtId="20" fontId="9" fillId="0" borderId="26" xfId="0" applyNumberFormat="1" applyFont="1" applyFill="1" applyBorder="1" applyAlignment="1">
      <alignment horizontal="center" vertical="center"/>
    </xf>
    <xf numFmtId="0" fontId="10" fillId="33" borderId="33" xfId="0" applyNumberFormat="1" applyFont="1" applyFill="1" applyBorder="1" applyAlignment="1">
      <alignment horizontal="center" vertical="center"/>
    </xf>
    <xf numFmtId="0" fontId="10" fillId="33" borderId="89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10" fillId="33" borderId="28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90" xfId="0" applyNumberFormat="1" applyFont="1" applyFill="1" applyBorder="1" applyAlignment="1">
      <alignment horizontal="center" vertical="center"/>
    </xf>
    <xf numFmtId="0" fontId="10" fillId="0" borderId="85" xfId="0" applyNumberFormat="1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  <xf numFmtId="0" fontId="31" fillId="33" borderId="8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8" fillId="33" borderId="82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21" fillId="35" borderId="92" xfId="0" applyFont="1" applyFill="1" applyBorder="1" applyAlignment="1">
      <alignment horizontal="center" vertical="center"/>
    </xf>
    <xf numFmtId="0" fontId="22" fillId="0" borderId="93" xfId="0" applyFont="1" applyBorder="1" applyAlignment="1">
      <alignment/>
    </xf>
    <xf numFmtId="0" fontId="22" fillId="0" borderId="94" xfId="0" applyFont="1" applyBorder="1" applyAlignment="1">
      <alignment/>
    </xf>
    <xf numFmtId="0" fontId="22" fillId="0" borderId="95" xfId="0" applyFont="1" applyBorder="1" applyAlignment="1">
      <alignment/>
    </xf>
    <xf numFmtId="0" fontId="21" fillId="35" borderId="96" xfId="0" applyFont="1" applyFill="1" applyBorder="1" applyAlignment="1">
      <alignment horizontal="center" vertical="center"/>
    </xf>
    <xf numFmtId="0" fontId="22" fillId="0" borderId="97" xfId="0" applyFont="1" applyBorder="1" applyAlignment="1">
      <alignment/>
    </xf>
    <xf numFmtId="0" fontId="9" fillId="0" borderId="98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31" fillId="34" borderId="10" xfId="0" applyNumberFormat="1" applyFont="1" applyFill="1" applyBorder="1" applyAlignment="1">
      <alignment horizontal="center" vertical="center"/>
    </xf>
    <xf numFmtId="0" fontId="31" fillId="34" borderId="85" xfId="0" applyNumberFormat="1" applyFont="1" applyFill="1" applyBorder="1" applyAlignment="1">
      <alignment horizontal="center" vertical="center"/>
    </xf>
    <xf numFmtId="0" fontId="31" fillId="34" borderId="26" xfId="0" applyNumberFormat="1" applyFont="1" applyFill="1" applyBorder="1" applyAlignment="1">
      <alignment horizontal="center" vertical="center"/>
    </xf>
    <xf numFmtId="0" fontId="31" fillId="34" borderId="102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03" xfId="0" applyNumberFormat="1" applyFont="1" applyFill="1" applyBorder="1" applyAlignment="1">
      <alignment horizontal="center" vertical="center"/>
    </xf>
    <xf numFmtId="0" fontId="10" fillId="33" borderId="87" xfId="0" applyNumberFormat="1" applyFont="1" applyFill="1" applyBorder="1" applyAlignment="1">
      <alignment horizontal="center" vertical="center"/>
    </xf>
    <xf numFmtId="20" fontId="28" fillId="33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9" fillId="33" borderId="78" xfId="0" applyFont="1" applyFill="1" applyBorder="1" applyAlignment="1">
      <alignment horizontal="center" vertical="center"/>
    </xf>
    <xf numFmtId="0" fontId="52" fillId="6" borderId="10" xfId="0" applyNumberFormat="1" applyFont="1" applyFill="1" applyBorder="1" applyAlignment="1">
      <alignment horizontal="center" vertical="center"/>
    </xf>
    <xf numFmtId="0" fontId="52" fillId="6" borderId="85" xfId="0" applyNumberFormat="1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0" fontId="9" fillId="6" borderId="82" xfId="0" applyFont="1" applyFill="1" applyBorder="1" applyAlignment="1">
      <alignment horizontal="center" vertical="center" shrinkToFit="1"/>
    </xf>
    <xf numFmtId="0" fontId="51" fillId="8" borderId="10" xfId="0" applyNumberFormat="1" applyFont="1" applyFill="1" applyBorder="1" applyAlignment="1">
      <alignment horizontal="center" vertical="center"/>
    </xf>
    <xf numFmtId="0" fontId="51" fillId="8" borderId="85" xfId="0" applyNumberFormat="1" applyFont="1" applyFill="1" applyBorder="1" applyAlignment="1">
      <alignment horizontal="center" vertical="center"/>
    </xf>
    <xf numFmtId="0" fontId="10" fillId="33" borderId="31" xfId="0" applyNumberFormat="1" applyFont="1" applyFill="1" applyBorder="1" applyAlignment="1">
      <alignment horizontal="center" vertical="center"/>
    </xf>
    <xf numFmtId="0" fontId="10" fillId="33" borderId="104" xfId="0" applyNumberFormat="1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 shrinkToFit="1"/>
    </xf>
    <xf numFmtId="0" fontId="9" fillId="33" borderId="53" xfId="0" applyFont="1" applyFill="1" applyBorder="1" applyAlignment="1">
      <alignment horizontal="center" vertical="center" shrinkToFit="1"/>
    </xf>
    <xf numFmtId="0" fontId="9" fillId="33" borderId="106" xfId="0" applyFont="1" applyFill="1" applyBorder="1" applyAlignment="1">
      <alignment horizontal="center" vertical="center" shrinkToFit="1"/>
    </xf>
    <xf numFmtId="0" fontId="9" fillId="0" borderId="10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20" fontId="9" fillId="0" borderId="107" xfId="0" applyNumberFormat="1" applyFont="1" applyFill="1" applyBorder="1" applyAlignment="1">
      <alignment horizontal="center" vertical="center"/>
    </xf>
    <xf numFmtId="20" fontId="9" fillId="0" borderId="36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8" borderId="108" xfId="0" applyFont="1" applyFill="1" applyBorder="1" applyAlignment="1">
      <alignment horizontal="center" vertical="center" shrinkToFit="1"/>
    </xf>
    <xf numFmtId="0" fontId="9" fillId="8" borderId="109" xfId="0" applyFont="1" applyFill="1" applyBorder="1" applyAlignment="1">
      <alignment horizontal="center" vertical="center" shrinkToFit="1"/>
    </xf>
    <xf numFmtId="0" fontId="9" fillId="8" borderId="110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vertical="center"/>
    </xf>
    <xf numFmtId="0" fontId="10" fillId="33" borderId="111" xfId="0" applyNumberFormat="1" applyFont="1" applyFill="1" applyBorder="1" applyAlignment="1">
      <alignment horizontal="center" vertical="center"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103" xfId="0" applyNumberFormat="1" applyFont="1" applyFill="1" applyBorder="1" applyAlignment="1">
      <alignment horizontal="center" vertical="center"/>
    </xf>
    <xf numFmtId="0" fontId="9" fillId="19" borderId="77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78" xfId="0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33" borderId="112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13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114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33" borderId="7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15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shrinkToFit="1"/>
    </xf>
    <xf numFmtId="0" fontId="9" fillId="33" borderId="11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 shrinkToFit="1"/>
    </xf>
    <xf numFmtId="0" fontId="9" fillId="33" borderId="117" xfId="0" applyFont="1" applyFill="1" applyBorder="1" applyAlignment="1">
      <alignment horizontal="center" vertical="center" shrinkToFit="1"/>
    </xf>
    <xf numFmtId="0" fontId="31" fillId="33" borderId="32" xfId="0" applyNumberFormat="1" applyFont="1" applyFill="1" applyBorder="1" applyAlignment="1">
      <alignment horizontal="center" vertical="center"/>
    </xf>
    <xf numFmtId="0" fontId="31" fillId="33" borderId="118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30" fillId="33" borderId="119" xfId="0" applyFont="1" applyFill="1" applyBorder="1" applyAlignment="1">
      <alignment horizontal="center" vertical="center" shrinkToFit="1"/>
    </xf>
    <xf numFmtId="0" fontId="30" fillId="33" borderId="29" xfId="0" applyFont="1" applyFill="1" applyBorder="1" applyAlignment="1">
      <alignment horizontal="center" vertical="center" shrinkToFit="1"/>
    </xf>
    <xf numFmtId="0" fontId="30" fillId="33" borderId="120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120" xfId="0" applyFont="1" applyFill="1" applyBorder="1" applyAlignment="1">
      <alignment horizontal="center" vertical="center" shrinkToFit="1"/>
    </xf>
    <xf numFmtId="0" fontId="30" fillId="33" borderId="79" xfId="0" applyFont="1" applyFill="1" applyBorder="1" applyAlignment="1">
      <alignment horizontal="center" vertical="center"/>
    </xf>
    <xf numFmtId="0" fontId="30" fillId="33" borderId="80" xfId="0" applyFont="1" applyFill="1" applyBorder="1" applyAlignment="1">
      <alignment horizontal="center" vertical="center"/>
    </xf>
    <xf numFmtId="0" fontId="30" fillId="33" borderId="81" xfId="0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121" xfId="0" applyNumberFormat="1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31" fillId="33" borderId="112" xfId="0" applyNumberFormat="1" applyFont="1" applyFill="1" applyBorder="1" applyAlignment="1">
      <alignment horizontal="center" vertical="center"/>
    </xf>
    <xf numFmtId="0" fontId="10" fillId="33" borderId="32" xfId="0" applyNumberFormat="1" applyFont="1" applyFill="1" applyBorder="1" applyAlignment="1">
      <alignment horizontal="center" vertical="center"/>
    </xf>
    <xf numFmtId="0" fontId="10" fillId="33" borderId="122" xfId="0" applyNumberFormat="1" applyFont="1" applyFill="1" applyBorder="1" applyAlignment="1">
      <alignment horizontal="center" vertical="center"/>
    </xf>
    <xf numFmtId="0" fontId="9" fillId="33" borderId="123" xfId="0" applyFont="1" applyFill="1" applyBorder="1" applyAlignment="1">
      <alignment horizontal="center" vertical="center" shrinkToFit="1"/>
    </xf>
    <xf numFmtId="0" fontId="9" fillId="33" borderId="124" xfId="0" applyFont="1" applyFill="1" applyBorder="1" applyAlignment="1">
      <alignment horizontal="center" vertical="center" shrinkToFit="1"/>
    </xf>
    <xf numFmtId="0" fontId="9" fillId="33" borderId="125" xfId="0" applyFont="1" applyFill="1" applyBorder="1" applyAlignment="1">
      <alignment horizontal="center" vertical="center" shrinkToFit="1"/>
    </xf>
    <xf numFmtId="0" fontId="9" fillId="33" borderId="126" xfId="0" applyFont="1" applyFill="1" applyBorder="1" applyAlignment="1">
      <alignment horizontal="center" vertical="center" shrinkToFit="1"/>
    </xf>
    <xf numFmtId="0" fontId="28" fillId="33" borderId="113" xfId="0" applyFont="1" applyFill="1" applyBorder="1" applyAlignment="1">
      <alignment horizontal="center" vertical="center" shrinkToFit="1"/>
    </xf>
    <xf numFmtId="0" fontId="28" fillId="33" borderId="24" xfId="0" applyFont="1" applyFill="1" applyBorder="1" applyAlignment="1">
      <alignment horizontal="center" vertical="center" shrinkToFit="1"/>
    </xf>
    <xf numFmtId="0" fontId="28" fillId="33" borderId="114" xfId="0" applyFont="1" applyFill="1" applyBorder="1" applyAlignment="1">
      <alignment horizontal="center" vertical="center" shrinkToFit="1"/>
    </xf>
    <xf numFmtId="0" fontId="10" fillId="33" borderId="35" xfId="0" applyNumberFormat="1" applyFont="1" applyFill="1" applyBorder="1" applyAlignment="1">
      <alignment horizontal="center" vertical="center"/>
    </xf>
    <xf numFmtId="0" fontId="10" fillId="33" borderId="127" xfId="0" applyNumberFormat="1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20" fontId="9" fillId="0" borderId="128" xfId="0" applyNumberFormat="1" applyFont="1" applyFill="1" applyBorder="1" applyAlignment="1">
      <alignment horizontal="center" vertical="center"/>
    </xf>
    <xf numFmtId="20" fontId="9" fillId="0" borderId="34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13" borderId="129" xfId="0" applyFont="1" applyFill="1" applyBorder="1" applyAlignment="1">
      <alignment horizontal="center" vertical="center" shrinkToFit="1"/>
    </xf>
    <xf numFmtId="0" fontId="9" fillId="13" borderId="130" xfId="0" applyFont="1" applyFill="1" applyBorder="1" applyAlignment="1">
      <alignment horizontal="center" vertical="center" shrinkToFit="1"/>
    </xf>
    <xf numFmtId="0" fontId="9" fillId="13" borderId="131" xfId="0" applyFont="1" applyFill="1" applyBorder="1" applyAlignment="1">
      <alignment horizontal="center" vertical="center" shrinkToFit="1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132" xfId="0" applyNumberFormat="1" applyFont="1" applyFill="1" applyBorder="1" applyAlignment="1">
      <alignment horizontal="center" vertical="center"/>
    </xf>
    <xf numFmtId="20" fontId="9" fillId="0" borderId="133" xfId="0" applyNumberFormat="1" applyFont="1" applyFill="1" applyBorder="1" applyAlignment="1">
      <alignment horizontal="center" vertical="center"/>
    </xf>
    <xf numFmtId="0" fontId="28" fillId="33" borderId="120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28" fillId="33" borderId="81" xfId="0" applyFont="1" applyFill="1" applyBorder="1" applyAlignment="1">
      <alignment horizontal="center" vertical="center"/>
    </xf>
    <xf numFmtId="0" fontId="28" fillId="33" borderId="134" xfId="0" applyFont="1" applyFill="1" applyBorder="1" applyAlignment="1">
      <alignment horizontal="center" vertical="center" shrinkToFit="1"/>
    </xf>
    <xf numFmtId="0" fontId="28" fillId="33" borderId="130" xfId="0" applyFont="1" applyFill="1" applyBorder="1" applyAlignment="1">
      <alignment horizontal="center" vertical="center" shrinkToFit="1"/>
    </xf>
    <xf numFmtId="0" fontId="28" fillId="33" borderId="135" xfId="0" applyFont="1" applyFill="1" applyBorder="1" applyAlignment="1">
      <alignment horizontal="center" vertical="center" shrinkToFit="1"/>
    </xf>
    <xf numFmtId="0" fontId="51" fillId="34" borderId="10" xfId="0" applyNumberFormat="1" applyFont="1" applyFill="1" applyBorder="1" applyAlignment="1">
      <alignment horizontal="center" vertical="center"/>
    </xf>
    <xf numFmtId="0" fontId="51" fillId="34" borderId="84" xfId="0" applyNumberFormat="1" applyFont="1" applyFill="1" applyBorder="1" applyAlignment="1">
      <alignment horizontal="center" vertical="center"/>
    </xf>
    <xf numFmtId="20" fontId="9" fillId="0" borderId="136" xfId="0" applyNumberFormat="1" applyFont="1" applyFill="1" applyBorder="1" applyAlignment="1">
      <alignment horizontal="center" vertical="center"/>
    </xf>
    <xf numFmtId="20" fontId="9" fillId="0" borderId="35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106" xfId="0" applyFont="1" applyFill="1" applyBorder="1" applyAlignment="1">
      <alignment horizontal="center" vertical="center"/>
    </xf>
    <xf numFmtId="0" fontId="95" fillId="0" borderId="10" xfId="0" applyNumberFormat="1" applyFont="1" applyFill="1" applyBorder="1" applyAlignment="1">
      <alignment horizontal="center" vertical="center"/>
    </xf>
    <xf numFmtId="0" fontId="95" fillId="0" borderId="84" xfId="0" applyNumberFormat="1" applyFont="1" applyFill="1" applyBorder="1" applyAlignment="1">
      <alignment horizontal="center" vertical="center"/>
    </xf>
    <xf numFmtId="20" fontId="9" fillId="0" borderId="137" xfId="0" applyNumberFormat="1" applyFont="1" applyFill="1" applyBorder="1" applyAlignment="1">
      <alignment horizontal="center" vertical="center"/>
    </xf>
    <xf numFmtId="0" fontId="9" fillId="33" borderId="110" xfId="0" applyFont="1" applyFill="1" applyBorder="1" applyAlignment="1">
      <alignment horizontal="center" vertical="center"/>
    </xf>
    <xf numFmtId="0" fontId="9" fillId="34" borderId="108" xfId="0" applyFont="1" applyFill="1" applyBorder="1" applyAlignment="1">
      <alignment horizontal="center" vertical="center" shrinkToFit="1"/>
    </xf>
    <xf numFmtId="0" fontId="9" fillId="34" borderId="109" xfId="0" applyFont="1" applyFill="1" applyBorder="1" applyAlignment="1">
      <alignment horizontal="center" vertical="center" shrinkToFit="1"/>
    </xf>
    <xf numFmtId="0" fontId="9" fillId="34" borderId="110" xfId="0" applyFont="1" applyFill="1" applyBorder="1" applyAlignment="1">
      <alignment horizontal="center" vertical="center" shrinkToFit="1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138" xfId="0" applyNumberFormat="1" applyFont="1" applyFill="1" applyBorder="1" applyAlignment="1">
      <alignment horizontal="center" vertical="center"/>
    </xf>
    <xf numFmtId="0" fontId="9" fillId="34" borderId="108" xfId="0" applyFont="1" applyFill="1" applyBorder="1" applyAlignment="1">
      <alignment horizontal="center" vertical="center"/>
    </xf>
    <xf numFmtId="0" fontId="9" fillId="34" borderId="109" xfId="0" applyFont="1" applyFill="1" applyBorder="1" applyAlignment="1">
      <alignment horizontal="center" vertical="center"/>
    </xf>
    <xf numFmtId="0" fontId="9" fillId="34" borderId="110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102" xfId="0" applyNumberFormat="1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 shrinkToFit="1"/>
    </xf>
    <xf numFmtId="0" fontId="9" fillId="33" borderId="140" xfId="0" applyFont="1" applyFill="1" applyBorder="1" applyAlignment="1">
      <alignment horizontal="center" vertical="center" shrinkToFit="1"/>
    </xf>
    <xf numFmtId="0" fontId="9" fillId="33" borderId="141" xfId="0" applyFont="1" applyFill="1" applyBorder="1" applyAlignment="1">
      <alignment horizontal="center" vertical="center" shrinkToFit="1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42" xfId="0" applyNumberFormat="1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02" xfId="0" applyNumberFormat="1" applyFont="1" applyFill="1" applyBorder="1" applyAlignment="1">
      <alignment horizontal="center" vertical="center"/>
    </xf>
    <xf numFmtId="0" fontId="9" fillId="34" borderId="141" xfId="0" applyFont="1" applyFill="1" applyBorder="1" applyAlignment="1">
      <alignment horizontal="center" vertical="center"/>
    </xf>
    <xf numFmtId="0" fontId="9" fillId="7" borderId="139" xfId="0" applyFont="1" applyFill="1" applyBorder="1" applyAlignment="1">
      <alignment horizontal="center" vertical="center" shrinkToFit="1"/>
    </xf>
    <xf numFmtId="0" fontId="9" fillId="7" borderId="140" xfId="0" applyFont="1" applyFill="1" applyBorder="1" applyAlignment="1">
      <alignment horizontal="center" vertical="center" shrinkToFit="1"/>
    </xf>
    <xf numFmtId="0" fontId="9" fillId="7" borderId="141" xfId="0" applyFont="1" applyFill="1" applyBorder="1" applyAlignment="1">
      <alignment horizontal="center" vertical="center" shrinkToFit="1"/>
    </xf>
    <xf numFmtId="0" fontId="9" fillId="7" borderId="139" xfId="0" applyFont="1" applyFill="1" applyBorder="1" applyAlignment="1">
      <alignment horizontal="center" vertical="center"/>
    </xf>
    <xf numFmtId="0" fontId="9" fillId="7" borderId="140" xfId="0" applyFont="1" applyFill="1" applyBorder="1" applyAlignment="1">
      <alignment horizontal="center" vertical="center"/>
    </xf>
    <xf numFmtId="0" fontId="9" fillId="7" borderId="141" xfId="0" applyFont="1" applyFill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82" xfId="0" applyFont="1" applyFill="1" applyBorder="1" applyAlignment="1">
      <alignment horizontal="center" vertical="center"/>
    </xf>
    <xf numFmtId="0" fontId="9" fillId="19" borderId="123" xfId="0" applyFont="1" applyFill="1" applyBorder="1" applyAlignment="1">
      <alignment horizontal="center" vertical="center"/>
    </xf>
    <xf numFmtId="0" fontId="9" fillId="19" borderId="124" xfId="0" applyFont="1" applyFill="1" applyBorder="1" applyAlignment="1">
      <alignment horizontal="center" vertical="center"/>
    </xf>
    <xf numFmtId="0" fontId="9" fillId="19" borderId="125" xfId="0" applyFont="1" applyFill="1" applyBorder="1" applyAlignment="1">
      <alignment horizontal="center" vertical="center"/>
    </xf>
    <xf numFmtId="0" fontId="9" fillId="19" borderId="129" xfId="0" applyFont="1" applyFill="1" applyBorder="1" applyAlignment="1">
      <alignment horizontal="center" vertical="center"/>
    </xf>
    <xf numFmtId="0" fontId="9" fillId="19" borderId="130" xfId="0" applyFont="1" applyFill="1" applyBorder="1" applyAlignment="1">
      <alignment horizontal="center" vertical="center"/>
    </xf>
    <xf numFmtId="0" fontId="9" fillId="19" borderId="13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Line 15"/>
        <xdr:cNvSpPr>
          <a:spLocks/>
        </xdr:cNvSpPr>
      </xdr:nvSpPr>
      <xdr:spPr>
        <a:xfrm>
          <a:off x="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Line 32"/>
        <xdr:cNvSpPr>
          <a:spLocks/>
        </xdr:cNvSpPr>
      </xdr:nvSpPr>
      <xdr:spPr>
        <a:xfrm>
          <a:off x="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Line 33"/>
        <xdr:cNvSpPr>
          <a:spLocks/>
        </xdr:cNvSpPr>
      </xdr:nvSpPr>
      <xdr:spPr>
        <a:xfrm>
          <a:off x="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24</xdr:row>
      <xdr:rowOff>0</xdr:rowOff>
    </xdr:from>
    <xdr:to>
      <xdr:col>85</xdr:col>
      <xdr:colOff>9525</xdr:colOff>
      <xdr:row>24</xdr:row>
      <xdr:rowOff>0</xdr:rowOff>
    </xdr:to>
    <xdr:sp>
      <xdr:nvSpPr>
        <xdr:cNvPr id="6" name="Line 66"/>
        <xdr:cNvSpPr>
          <a:spLocks/>
        </xdr:cNvSpPr>
      </xdr:nvSpPr>
      <xdr:spPr>
        <a:xfrm>
          <a:off x="2105977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9</xdr:row>
      <xdr:rowOff>0</xdr:rowOff>
    </xdr:from>
    <xdr:to>
      <xdr:col>76</xdr:col>
      <xdr:colOff>9525</xdr:colOff>
      <xdr:row>9</xdr:row>
      <xdr:rowOff>0</xdr:rowOff>
    </xdr:to>
    <xdr:sp>
      <xdr:nvSpPr>
        <xdr:cNvPr id="7" name="Line 79"/>
        <xdr:cNvSpPr>
          <a:spLocks/>
        </xdr:cNvSpPr>
      </xdr:nvSpPr>
      <xdr:spPr>
        <a:xfrm>
          <a:off x="18830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9</xdr:row>
      <xdr:rowOff>0</xdr:rowOff>
    </xdr:from>
    <xdr:to>
      <xdr:col>76</xdr:col>
      <xdr:colOff>9525</xdr:colOff>
      <xdr:row>9</xdr:row>
      <xdr:rowOff>0</xdr:rowOff>
    </xdr:to>
    <xdr:sp>
      <xdr:nvSpPr>
        <xdr:cNvPr id="8" name="Line 80"/>
        <xdr:cNvSpPr>
          <a:spLocks/>
        </xdr:cNvSpPr>
      </xdr:nvSpPr>
      <xdr:spPr>
        <a:xfrm>
          <a:off x="18830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101</xdr:row>
      <xdr:rowOff>0</xdr:rowOff>
    </xdr:from>
    <xdr:to>
      <xdr:col>76</xdr:col>
      <xdr:colOff>9525</xdr:colOff>
      <xdr:row>101</xdr:row>
      <xdr:rowOff>0</xdr:rowOff>
    </xdr:to>
    <xdr:sp>
      <xdr:nvSpPr>
        <xdr:cNvPr id="9" name="Line 79"/>
        <xdr:cNvSpPr>
          <a:spLocks/>
        </xdr:cNvSpPr>
      </xdr:nvSpPr>
      <xdr:spPr>
        <a:xfrm>
          <a:off x="18830925" y="2225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101</xdr:row>
      <xdr:rowOff>0</xdr:rowOff>
    </xdr:from>
    <xdr:to>
      <xdr:col>76</xdr:col>
      <xdr:colOff>9525</xdr:colOff>
      <xdr:row>101</xdr:row>
      <xdr:rowOff>0</xdr:rowOff>
    </xdr:to>
    <xdr:sp>
      <xdr:nvSpPr>
        <xdr:cNvPr id="10" name="Line 80"/>
        <xdr:cNvSpPr>
          <a:spLocks/>
        </xdr:cNvSpPr>
      </xdr:nvSpPr>
      <xdr:spPr>
        <a:xfrm>
          <a:off x="18830925" y="2225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67</xdr:row>
      <xdr:rowOff>0</xdr:rowOff>
    </xdr:from>
    <xdr:to>
      <xdr:col>76</xdr:col>
      <xdr:colOff>9525</xdr:colOff>
      <xdr:row>67</xdr:row>
      <xdr:rowOff>0</xdr:rowOff>
    </xdr:to>
    <xdr:sp>
      <xdr:nvSpPr>
        <xdr:cNvPr id="11" name="Line 79"/>
        <xdr:cNvSpPr>
          <a:spLocks/>
        </xdr:cNvSpPr>
      </xdr:nvSpPr>
      <xdr:spPr>
        <a:xfrm>
          <a:off x="188309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67</xdr:row>
      <xdr:rowOff>0</xdr:rowOff>
    </xdr:from>
    <xdr:to>
      <xdr:col>76</xdr:col>
      <xdr:colOff>9525</xdr:colOff>
      <xdr:row>67</xdr:row>
      <xdr:rowOff>0</xdr:rowOff>
    </xdr:to>
    <xdr:sp>
      <xdr:nvSpPr>
        <xdr:cNvPr id="12" name="Line 80"/>
        <xdr:cNvSpPr>
          <a:spLocks/>
        </xdr:cNvSpPr>
      </xdr:nvSpPr>
      <xdr:spPr>
        <a:xfrm>
          <a:off x="188309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127</xdr:row>
      <xdr:rowOff>0</xdr:rowOff>
    </xdr:from>
    <xdr:to>
      <xdr:col>76</xdr:col>
      <xdr:colOff>9525</xdr:colOff>
      <xdr:row>127</xdr:row>
      <xdr:rowOff>0</xdr:rowOff>
    </xdr:to>
    <xdr:sp>
      <xdr:nvSpPr>
        <xdr:cNvPr id="13" name="Line 79"/>
        <xdr:cNvSpPr>
          <a:spLocks/>
        </xdr:cNvSpPr>
      </xdr:nvSpPr>
      <xdr:spPr>
        <a:xfrm>
          <a:off x="18830925" y="275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127</xdr:row>
      <xdr:rowOff>0</xdr:rowOff>
    </xdr:from>
    <xdr:to>
      <xdr:col>76</xdr:col>
      <xdr:colOff>9525</xdr:colOff>
      <xdr:row>127</xdr:row>
      <xdr:rowOff>0</xdr:rowOff>
    </xdr:to>
    <xdr:sp>
      <xdr:nvSpPr>
        <xdr:cNvPr id="14" name="Line 80"/>
        <xdr:cNvSpPr>
          <a:spLocks/>
        </xdr:cNvSpPr>
      </xdr:nvSpPr>
      <xdr:spPr>
        <a:xfrm>
          <a:off x="18830925" y="275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92</xdr:row>
      <xdr:rowOff>0</xdr:rowOff>
    </xdr:from>
    <xdr:to>
      <xdr:col>76</xdr:col>
      <xdr:colOff>9525</xdr:colOff>
      <xdr:row>92</xdr:row>
      <xdr:rowOff>0</xdr:rowOff>
    </xdr:to>
    <xdr:sp>
      <xdr:nvSpPr>
        <xdr:cNvPr id="15" name="Line 79"/>
        <xdr:cNvSpPr>
          <a:spLocks/>
        </xdr:cNvSpPr>
      </xdr:nvSpPr>
      <xdr:spPr>
        <a:xfrm>
          <a:off x="18830925" y="2054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92</xdr:row>
      <xdr:rowOff>0</xdr:rowOff>
    </xdr:from>
    <xdr:to>
      <xdr:col>76</xdr:col>
      <xdr:colOff>9525</xdr:colOff>
      <xdr:row>92</xdr:row>
      <xdr:rowOff>0</xdr:rowOff>
    </xdr:to>
    <xdr:sp>
      <xdr:nvSpPr>
        <xdr:cNvPr id="16" name="Line 80"/>
        <xdr:cNvSpPr>
          <a:spLocks/>
        </xdr:cNvSpPr>
      </xdr:nvSpPr>
      <xdr:spPr>
        <a:xfrm>
          <a:off x="18830925" y="2054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B278"/>
  <sheetViews>
    <sheetView showZeros="0" tabSelected="1" view="pageBreakPreview" zoomScale="40" zoomScaleNormal="50" zoomScaleSheetLayoutView="40" zoomScalePageLayoutView="0" workbookViewId="0" topLeftCell="A1">
      <selection activeCell="BX31" sqref="BX31:CJ35"/>
    </sheetView>
  </sheetViews>
  <sheetFormatPr defaultColWidth="9.00390625" defaultRowHeight="13.5"/>
  <cols>
    <col min="1" max="148" width="3.25390625" style="1" customWidth="1"/>
    <col min="149" max="159" width="18.375" style="1" customWidth="1"/>
    <col min="160" max="16384" width="9.00390625" style="1" customWidth="1"/>
  </cols>
  <sheetData>
    <row r="1" ht="15" customHeight="1"/>
    <row r="2" spans="1:103" ht="48" customHeight="1">
      <c r="A2" s="294" t="s">
        <v>22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17"/>
      <c r="CV2" s="17"/>
      <c r="CW2" s="17"/>
      <c r="CX2" s="17"/>
      <c r="CY2" s="17"/>
    </row>
    <row r="3" spans="1:158" ht="21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9"/>
      <c r="BD3" s="9"/>
      <c r="BE3" s="9"/>
      <c r="BF3" s="9"/>
      <c r="BX3" s="36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U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</row>
    <row r="4" spans="1:158" ht="42" customHeight="1" thickBot="1">
      <c r="A4" s="8"/>
      <c r="B4" s="422" t="s">
        <v>23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35"/>
      <c r="CJ4" s="35"/>
      <c r="CK4" s="35"/>
      <c r="CL4" s="35"/>
      <c r="CM4" s="35"/>
      <c r="CN4" s="35"/>
      <c r="CO4" s="35"/>
      <c r="CP4" s="35"/>
      <c r="CQ4" s="35"/>
      <c r="CU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</row>
    <row r="5" spans="1:158" ht="84" customHeight="1" thickBot="1">
      <c r="A5" s="8"/>
      <c r="B5" s="8"/>
      <c r="C5" s="288" t="s">
        <v>24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65"/>
      <c r="AP5" s="459" t="s">
        <v>137</v>
      </c>
      <c r="AQ5" s="460"/>
      <c r="AR5" s="460"/>
      <c r="AS5" s="460"/>
      <c r="AT5" s="460"/>
      <c r="AU5" s="460"/>
      <c r="AV5" s="460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2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35"/>
      <c r="CJ5" s="35"/>
      <c r="CK5" s="35"/>
      <c r="CL5" s="35"/>
      <c r="CM5" s="35"/>
      <c r="CN5" s="35"/>
      <c r="CO5" s="35"/>
      <c r="CP5" s="35"/>
      <c r="CQ5" s="35"/>
      <c r="CU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</row>
    <row r="6" spans="1:158" ht="38.25" customHeight="1">
      <c r="A6" s="8"/>
      <c r="B6" s="8"/>
      <c r="C6" s="8"/>
      <c r="D6" s="8"/>
      <c r="E6" s="8"/>
      <c r="F6" s="280" t="s">
        <v>160</v>
      </c>
      <c r="G6" s="280"/>
      <c r="H6" s="280"/>
      <c r="I6" s="280"/>
      <c r="J6" s="280"/>
      <c r="K6" s="280"/>
      <c r="L6" s="280"/>
      <c r="M6" s="8"/>
      <c r="N6" s="8"/>
      <c r="O6" s="8"/>
      <c r="P6" s="8"/>
      <c r="Q6" s="449" t="s">
        <v>136</v>
      </c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8"/>
      <c r="AH6" s="252" t="s">
        <v>21</v>
      </c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4"/>
      <c r="AW6" s="43"/>
      <c r="AX6" s="43"/>
      <c r="AY6" s="49"/>
      <c r="AZ6" s="49"/>
      <c r="BA6" s="49"/>
      <c r="BB6" s="49"/>
      <c r="BC6" s="49"/>
      <c r="BD6" s="49"/>
      <c r="BE6" s="49"/>
      <c r="BF6" s="49"/>
      <c r="BG6" s="49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X6" s="36"/>
      <c r="BY6" s="35"/>
      <c r="BZ6" s="35"/>
      <c r="CA6" s="35"/>
      <c r="CB6" s="35"/>
      <c r="CC6" s="277" t="s">
        <v>131</v>
      </c>
      <c r="CD6" s="277"/>
      <c r="CE6" s="277"/>
      <c r="CF6" s="277"/>
      <c r="CG6" s="277"/>
      <c r="CH6" s="277"/>
      <c r="CI6" s="277"/>
      <c r="CJ6" s="492" t="s">
        <v>132</v>
      </c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  <c r="CV6" s="492"/>
      <c r="CW6" s="492"/>
      <c r="CX6" s="492"/>
      <c r="CY6" s="492"/>
      <c r="CZ6" s="492"/>
      <c r="DA6" s="492"/>
      <c r="DB6" s="492"/>
      <c r="DC6" s="492"/>
      <c r="DD6" s="492"/>
      <c r="DE6"/>
      <c r="DF6" s="463" t="s">
        <v>21</v>
      </c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3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</row>
    <row r="7" spans="1:144" s="5" customFormat="1" ht="30" customHeight="1">
      <c r="A7" s="273" t="s">
        <v>136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16" t="str">
        <f>A8</f>
        <v>啓西バモラJrFC　A</v>
      </c>
      <c r="O7" s="217"/>
      <c r="P7" s="217"/>
      <c r="Q7" s="217"/>
      <c r="R7" s="217"/>
      <c r="S7" s="217"/>
      <c r="T7" s="217"/>
      <c r="U7" s="217"/>
      <c r="V7" s="213" t="str">
        <f>A13</f>
        <v>緑ヶ丘フットボールクラブ</v>
      </c>
      <c r="W7" s="214"/>
      <c r="X7" s="214"/>
      <c r="Y7" s="214"/>
      <c r="Z7" s="214"/>
      <c r="AA7" s="214"/>
      <c r="AB7" s="214"/>
      <c r="AC7" s="215"/>
      <c r="AD7" s="216" t="str">
        <f>A18</f>
        <v>本別サッカー少年団</v>
      </c>
      <c r="AE7" s="217"/>
      <c r="AF7" s="217"/>
      <c r="AG7" s="217"/>
      <c r="AH7" s="217"/>
      <c r="AI7" s="217"/>
      <c r="AJ7" s="217"/>
      <c r="AK7" s="217"/>
      <c r="AL7" s="216" t="str">
        <f>A23</f>
        <v>陸別サッカー少年団</v>
      </c>
      <c r="AM7" s="217"/>
      <c r="AN7" s="217"/>
      <c r="AO7" s="217"/>
      <c r="AP7" s="217"/>
      <c r="AQ7" s="217"/>
      <c r="AR7" s="217"/>
      <c r="AS7" s="295"/>
      <c r="AT7" s="211" t="s">
        <v>25</v>
      </c>
      <c r="AU7" s="211"/>
      <c r="AV7" s="212"/>
      <c r="AW7" s="210" t="s">
        <v>26</v>
      </c>
      <c r="AX7" s="211"/>
      <c r="AY7" s="212"/>
      <c r="AZ7" s="210" t="s">
        <v>27</v>
      </c>
      <c r="BA7" s="211"/>
      <c r="BB7" s="212"/>
      <c r="BC7" s="210" t="s">
        <v>28</v>
      </c>
      <c r="BD7" s="211"/>
      <c r="BE7" s="212"/>
      <c r="BF7" s="210" t="s">
        <v>29</v>
      </c>
      <c r="BG7" s="211"/>
      <c r="BH7" s="212"/>
      <c r="BI7" s="210" t="s">
        <v>30</v>
      </c>
      <c r="BJ7" s="211"/>
      <c r="BK7" s="212"/>
      <c r="BL7" s="210" t="s">
        <v>31</v>
      </c>
      <c r="BM7" s="211"/>
      <c r="BN7" s="212"/>
      <c r="BO7" s="210" t="s">
        <v>32</v>
      </c>
      <c r="BP7" s="211"/>
      <c r="BQ7" s="212"/>
      <c r="BR7" s="56"/>
      <c r="BS7" s="56"/>
      <c r="BT7" s="56"/>
      <c r="BU7" s="56"/>
      <c r="BX7" s="175" t="s">
        <v>132</v>
      </c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213" t="str">
        <f>BX8</f>
        <v>本別サッカー少年団</v>
      </c>
      <c r="CL7" s="214"/>
      <c r="CM7" s="214"/>
      <c r="CN7" s="214"/>
      <c r="CO7" s="214"/>
      <c r="CP7" s="214"/>
      <c r="CQ7" s="214"/>
      <c r="CR7" s="215"/>
      <c r="CS7" s="210" t="str">
        <f>BX13</f>
        <v>明星H・FC</v>
      </c>
      <c r="CT7" s="211"/>
      <c r="CU7" s="211"/>
      <c r="CV7" s="211"/>
      <c r="CW7" s="211"/>
      <c r="CX7" s="211"/>
      <c r="CY7" s="211"/>
      <c r="CZ7" s="211"/>
      <c r="DA7" s="216" t="str">
        <f>BX18</f>
        <v>稲田サッカー少年団</v>
      </c>
      <c r="DB7" s="217"/>
      <c r="DC7" s="217"/>
      <c r="DD7" s="217"/>
      <c r="DE7" s="217"/>
      <c r="DF7" s="217"/>
      <c r="DG7" s="217"/>
      <c r="DH7" s="217"/>
      <c r="DI7" s="210" t="str">
        <f>BX23</f>
        <v>SSJｒFC</v>
      </c>
      <c r="DJ7" s="211"/>
      <c r="DK7" s="211"/>
      <c r="DL7" s="211"/>
      <c r="DM7" s="211"/>
      <c r="DN7" s="211"/>
      <c r="DO7" s="211"/>
      <c r="DP7" s="212"/>
      <c r="DQ7" s="211" t="s">
        <v>25</v>
      </c>
      <c r="DR7" s="211"/>
      <c r="DS7" s="212"/>
      <c r="DT7" s="210" t="s">
        <v>26</v>
      </c>
      <c r="DU7" s="211"/>
      <c r="DV7" s="212"/>
      <c r="DW7" s="210" t="s">
        <v>27</v>
      </c>
      <c r="DX7" s="211"/>
      <c r="DY7" s="212"/>
      <c r="DZ7" s="210" t="s">
        <v>28</v>
      </c>
      <c r="EA7" s="211"/>
      <c r="EB7" s="212"/>
      <c r="EC7" s="210" t="s">
        <v>29</v>
      </c>
      <c r="ED7" s="211"/>
      <c r="EE7" s="212"/>
      <c r="EF7" s="210" t="s">
        <v>30</v>
      </c>
      <c r="EG7" s="211"/>
      <c r="EH7" s="212"/>
      <c r="EI7" s="210" t="s">
        <v>31</v>
      </c>
      <c r="EJ7" s="211"/>
      <c r="EK7" s="212"/>
      <c r="EL7" s="210" t="s">
        <v>32</v>
      </c>
      <c r="EM7" s="211"/>
      <c r="EN7" s="212"/>
    </row>
    <row r="8" spans="1:144" s="5" customFormat="1" ht="15" customHeight="1">
      <c r="A8" s="296" t="s">
        <v>41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8"/>
      <c r="N8" s="305"/>
      <c r="O8" s="305"/>
      <c r="P8" s="305"/>
      <c r="Q8" s="305"/>
      <c r="R8" s="305"/>
      <c r="S8" s="305"/>
      <c r="T8" s="305"/>
      <c r="U8" s="305"/>
      <c r="V8" s="308">
        <v>13</v>
      </c>
      <c r="W8" s="309"/>
      <c r="X8" s="309"/>
      <c r="Y8" s="312">
        <f>IF(W10="","",IF(W10&lt;AA10,"●",IF(W10&gt;AA10,"○",IF(W10=AA10,"△"))))</f>
      </c>
      <c r="Z8" s="312"/>
      <c r="AA8" s="118"/>
      <c r="AB8" s="118"/>
      <c r="AC8" s="119"/>
      <c r="AD8" s="308">
        <v>17</v>
      </c>
      <c r="AE8" s="309"/>
      <c r="AF8" s="309"/>
      <c r="AG8" s="312">
        <f>IF(AE10="","",IF(AE10&lt;AI10,"●",IF(AE10&gt;AI10,"○",IF(AE10=AI10,"△"))))</f>
      </c>
      <c r="AH8" s="312"/>
      <c r="AI8" s="118"/>
      <c r="AJ8" s="118"/>
      <c r="AK8" s="119"/>
      <c r="AL8" s="308">
        <v>23</v>
      </c>
      <c r="AM8" s="309"/>
      <c r="AN8" s="309"/>
      <c r="AO8" s="312">
        <f>IF(AM10="","",IF(AM10&lt;AQ10,"●",IF(AM10&gt;AQ10,"○",IF(AM10=AQ10,"△"))))</f>
      </c>
      <c r="AP8" s="312"/>
      <c r="AQ8" s="118"/>
      <c r="AR8" s="118"/>
      <c r="AS8" s="119"/>
      <c r="AT8" s="199">
        <f>COUNTIF(N8:AS9,"○")*1</f>
        <v>0</v>
      </c>
      <c r="AU8" s="199"/>
      <c r="AV8" s="199"/>
      <c r="AW8" s="169">
        <f>COUNTIF(N8:AS9,"●")*1</f>
        <v>0</v>
      </c>
      <c r="AX8" s="169"/>
      <c r="AY8" s="169"/>
      <c r="AZ8" s="169">
        <f>COUNTIF(N8:AS9,"△")*1</f>
        <v>0</v>
      </c>
      <c r="BA8" s="169"/>
      <c r="BB8" s="169"/>
      <c r="BC8" s="169">
        <f>COUNTIF(N8:AS9,"○")*3+COUNTIF(N8:AS9,"△")*1</f>
        <v>0</v>
      </c>
      <c r="BD8" s="169"/>
      <c r="BE8" s="169"/>
      <c r="BF8" s="201">
        <f>O10+W10+AE10+AM10</f>
        <v>0</v>
      </c>
      <c r="BG8" s="201"/>
      <c r="BH8" s="201"/>
      <c r="BI8" s="169">
        <f>S10+AA10+AI10+AQ10</f>
        <v>0</v>
      </c>
      <c r="BJ8" s="169"/>
      <c r="BK8" s="169"/>
      <c r="BL8" s="169">
        <f>BF8-BI8</f>
        <v>0</v>
      </c>
      <c r="BM8" s="169"/>
      <c r="BN8" s="169"/>
      <c r="BO8" s="156" t="e">
        <f>RANK(CA8,CA8:CA27)</f>
        <v>#N/A</v>
      </c>
      <c r="BP8" s="157"/>
      <c r="BQ8" s="158"/>
      <c r="BR8" s="52"/>
      <c r="BS8" s="52"/>
      <c r="BT8" s="52"/>
      <c r="BU8" s="52"/>
      <c r="BX8" s="203" t="s">
        <v>40</v>
      </c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361"/>
      <c r="CK8" s="193"/>
      <c r="CL8" s="193"/>
      <c r="CM8" s="193"/>
      <c r="CN8" s="193"/>
      <c r="CO8" s="193"/>
      <c r="CP8" s="193"/>
      <c r="CQ8" s="193"/>
      <c r="CR8" s="193"/>
      <c r="CS8" s="194">
        <v>1</v>
      </c>
      <c r="CT8" s="195"/>
      <c r="CU8" s="195"/>
      <c r="CV8" s="198">
        <f>IF(CT10="","",IF(CT10&lt;CX10,"●",IF(CT10&gt;CX10,"○",IF(CT10=CX10,"△"))))</f>
      </c>
      <c r="CW8" s="198"/>
      <c r="CX8" s="88"/>
      <c r="CY8" s="88"/>
      <c r="CZ8" s="89"/>
      <c r="DA8" s="194">
        <v>5</v>
      </c>
      <c r="DB8" s="195"/>
      <c r="DC8" s="195"/>
      <c r="DD8" s="198">
        <f>IF(DB10="","",IF(DB10&lt;DF10,"●",IF(DB10&gt;DF10,"○",IF(DB10=DF10,"△"))))</f>
      </c>
      <c r="DE8" s="198"/>
      <c r="DF8" s="88"/>
      <c r="DG8" s="88"/>
      <c r="DH8" s="89"/>
      <c r="DI8" s="194">
        <v>11</v>
      </c>
      <c r="DJ8" s="195"/>
      <c r="DK8" s="195"/>
      <c r="DL8" s="198">
        <f>IF(DJ10="","",IF(DJ10&lt;DN10,"●",IF(DJ10&gt;DN10,"○",IF(DJ10=DN10,"△"))))</f>
      </c>
      <c r="DM8" s="198"/>
      <c r="DN8" s="88"/>
      <c r="DO8" s="88"/>
      <c r="DP8" s="89"/>
      <c r="DQ8" s="199">
        <f>COUNTIF(CK8:DP9,"○")*1</f>
        <v>0</v>
      </c>
      <c r="DR8" s="199"/>
      <c r="DS8" s="199"/>
      <c r="DT8" s="169">
        <f>COUNTIF(CK8:DP9,"●")*1</f>
        <v>0</v>
      </c>
      <c r="DU8" s="169"/>
      <c r="DV8" s="169"/>
      <c r="DW8" s="169">
        <f>COUNTIF(CK8:DP9,"△")*1</f>
        <v>0</v>
      </c>
      <c r="DX8" s="169"/>
      <c r="DY8" s="169"/>
      <c r="DZ8" s="169">
        <f>COUNTIF(CK8:DP9,"○")*3+COUNTIF(CK8:DP9,"△")*1</f>
        <v>0</v>
      </c>
      <c r="EA8" s="169"/>
      <c r="EB8" s="169"/>
      <c r="EC8" s="201">
        <f>CL10+CT10+DB10+DJ10</f>
        <v>0</v>
      </c>
      <c r="ED8" s="201"/>
      <c r="EE8" s="201"/>
      <c r="EF8" s="169">
        <f>CP10+CX10+DF10+DN10</f>
        <v>0</v>
      </c>
      <c r="EG8" s="169"/>
      <c r="EH8" s="169"/>
      <c r="EI8" s="169">
        <f>EC8-EF8</f>
        <v>0</v>
      </c>
      <c r="EJ8" s="169"/>
      <c r="EK8" s="169"/>
      <c r="EL8" s="156" t="e">
        <f>RANK(ET8,ET8:ET27)</f>
        <v>#N/A</v>
      </c>
      <c r="EM8" s="157"/>
      <c r="EN8" s="158"/>
    </row>
    <row r="9" spans="1:144" s="5" customFormat="1" ht="15" customHeight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306"/>
      <c r="O9" s="306"/>
      <c r="P9" s="306"/>
      <c r="Q9" s="306"/>
      <c r="R9" s="306"/>
      <c r="S9" s="306"/>
      <c r="T9" s="306"/>
      <c r="U9" s="306"/>
      <c r="V9" s="310"/>
      <c r="W9" s="311"/>
      <c r="X9" s="311"/>
      <c r="Y9" s="286"/>
      <c r="Z9" s="286"/>
      <c r="AA9" s="120"/>
      <c r="AB9" s="120"/>
      <c r="AC9" s="121"/>
      <c r="AD9" s="310"/>
      <c r="AE9" s="311"/>
      <c r="AF9" s="311"/>
      <c r="AG9" s="286"/>
      <c r="AH9" s="286"/>
      <c r="AI9" s="120"/>
      <c r="AJ9" s="120"/>
      <c r="AK9" s="121"/>
      <c r="AL9" s="310"/>
      <c r="AM9" s="311"/>
      <c r="AN9" s="311"/>
      <c r="AO9" s="286"/>
      <c r="AP9" s="286"/>
      <c r="AQ9" s="120"/>
      <c r="AR9" s="120"/>
      <c r="AS9" s="121"/>
      <c r="AT9" s="173"/>
      <c r="AU9" s="173"/>
      <c r="AV9" s="173"/>
      <c r="AW9" s="167"/>
      <c r="AX9" s="167"/>
      <c r="AY9" s="167"/>
      <c r="AZ9" s="167"/>
      <c r="BA9" s="167"/>
      <c r="BB9" s="167"/>
      <c r="BC9" s="167"/>
      <c r="BD9" s="167"/>
      <c r="BE9" s="167"/>
      <c r="BF9" s="170"/>
      <c r="BG9" s="170"/>
      <c r="BH9" s="170"/>
      <c r="BI9" s="167"/>
      <c r="BJ9" s="167"/>
      <c r="BK9" s="167"/>
      <c r="BL9" s="167"/>
      <c r="BM9" s="167"/>
      <c r="BN9" s="167"/>
      <c r="BO9" s="159"/>
      <c r="BP9" s="160"/>
      <c r="BQ9" s="161"/>
      <c r="BR9" s="52"/>
      <c r="BS9" s="52"/>
      <c r="BT9" s="52"/>
      <c r="BU9" s="52"/>
      <c r="BX9" s="205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362"/>
      <c r="CK9" s="182"/>
      <c r="CL9" s="182"/>
      <c r="CM9" s="182"/>
      <c r="CN9" s="182"/>
      <c r="CO9" s="182"/>
      <c r="CP9" s="182"/>
      <c r="CQ9" s="182"/>
      <c r="CR9" s="182"/>
      <c r="CS9" s="196"/>
      <c r="CT9" s="197"/>
      <c r="CU9" s="197"/>
      <c r="CV9" s="165"/>
      <c r="CW9" s="165"/>
      <c r="CX9" s="91"/>
      <c r="CY9" s="91"/>
      <c r="CZ9" s="92"/>
      <c r="DA9" s="196"/>
      <c r="DB9" s="197"/>
      <c r="DC9" s="197"/>
      <c r="DD9" s="165"/>
      <c r="DE9" s="165"/>
      <c r="DF9" s="91"/>
      <c r="DG9" s="91"/>
      <c r="DH9" s="92"/>
      <c r="DI9" s="196"/>
      <c r="DJ9" s="197"/>
      <c r="DK9" s="197"/>
      <c r="DL9" s="165"/>
      <c r="DM9" s="165"/>
      <c r="DN9" s="91"/>
      <c r="DO9" s="91"/>
      <c r="DP9" s="92"/>
      <c r="DQ9" s="173"/>
      <c r="DR9" s="173"/>
      <c r="DS9" s="173"/>
      <c r="DT9" s="167"/>
      <c r="DU9" s="167"/>
      <c r="DV9" s="167"/>
      <c r="DW9" s="167"/>
      <c r="DX9" s="167"/>
      <c r="DY9" s="167"/>
      <c r="DZ9" s="167"/>
      <c r="EA9" s="167"/>
      <c r="EB9" s="167"/>
      <c r="EC9" s="170"/>
      <c r="ED9" s="170"/>
      <c r="EE9" s="170"/>
      <c r="EF9" s="167"/>
      <c r="EG9" s="167"/>
      <c r="EH9" s="167"/>
      <c r="EI9" s="167"/>
      <c r="EJ9" s="167"/>
      <c r="EK9" s="167"/>
      <c r="EL9" s="159"/>
      <c r="EM9" s="160"/>
      <c r="EN9" s="161"/>
    </row>
    <row r="10" spans="1:144" ht="15" customHeight="1" thickBot="1" thickTop="1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1"/>
      <c r="N10" s="307"/>
      <c r="O10" s="307"/>
      <c r="P10" s="307"/>
      <c r="Q10" s="307"/>
      <c r="R10" s="307"/>
      <c r="S10" s="307"/>
      <c r="T10" s="307"/>
      <c r="U10" s="307"/>
      <c r="V10" s="117"/>
      <c r="W10" s="286"/>
      <c r="X10" s="286"/>
      <c r="Y10" s="286" t="s">
        <v>33</v>
      </c>
      <c r="Z10" s="286"/>
      <c r="AA10" s="286"/>
      <c r="AB10" s="286"/>
      <c r="AC10" s="122"/>
      <c r="AD10" s="117"/>
      <c r="AE10" s="286"/>
      <c r="AF10" s="286"/>
      <c r="AG10" s="286" t="s">
        <v>33</v>
      </c>
      <c r="AH10" s="286"/>
      <c r="AI10" s="286"/>
      <c r="AJ10" s="286"/>
      <c r="AK10" s="122"/>
      <c r="AL10" s="117"/>
      <c r="AM10" s="286"/>
      <c r="AN10" s="286"/>
      <c r="AO10" s="286" t="s">
        <v>33</v>
      </c>
      <c r="AP10" s="286"/>
      <c r="AQ10" s="286"/>
      <c r="AR10" s="286"/>
      <c r="AS10" s="125"/>
      <c r="AT10" s="174"/>
      <c r="AU10" s="174"/>
      <c r="AV10" s="174"/>
      <c r="AW10" s="168"/>
      <c r="AX10" s="168"/>
      <c r="AY10" s="168"/>
      <c r="AZ10" s="168"/>
      <c r="BA10" s="168"/>
      <c r="BB10" s="168"/>
      <c r="BC10" s="168"/>
      <c r="BD10" s="168"/>
      <c r="BE10" s="168"/>
      <c r="BF10" s="171"/>
      <c r="BG10" s="171"/>
      <c r="BH10" s="171"/>
      <c r="BI10" s="168"/>
      <c r="BJ10" s="168"/>
      <c r="BK10" s="168"/>
      <c r="BL10" s="168"/>
      <c r="BM10" s="168"/>
      <c r="BN10" s="168"/>
      <c r="BO10" s="159"/>
      <c r="BP10" s="160"/>
      <c r="BQ10" s="161"/>
      <c r="BR10" s="52"/>
      <c r="BS10" s="52"/>
      <c r="BT10" s="52"/>
      <c r="BU10" s="52"/>
      <c r="BV10"/>
      <c r="BW10"/>
      <c r="BX10" s="207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363"/>
      <c r="CK10" s="209"/>
      <c r="CL10" s="209"/>
      <c r="CM10" s="209"/>
      <c r="CN10" s="209"/>
      <c r="CO10" s="209"/>
      <c r="CP10" s="209"/>
      <c r="CQ10" s="209"/>
      <c r="CR10" s="209"/>
      <c r="CS10" s="93"/>
      <c r="CT10" s="165"/>
      <c r="CU10" s="165"/>
      <c r="CV10" s="165" t="s">
        <v>33</v>
      </c>
      <c r="CW10" s="165"/>
      <c r="CX10" s="165"/>
      <c r="CY10" s="165"/>
      <c r="CZ10" s="90"/>
      <c r="DA10" s="93"/>
      <c r="DB10" s="165"/>
      <c r="DC10" s="165"/>
      <c r="DD10" s="165" t="s">
        <v>33</v>
      </c>
      <c r="DE10" s="165"/>
      <c r="DF10" s="165"/>
      <c r="DG10" s="165"/>
      <c r="DH10" s="90"/>
      <c r="DI10" s="93"/>
      <c r="DJ10" s="165"/>
      <c r="DK10" s="165"/>
      <c r="DL10" s="165" t="s">
        <v>33</v>
      </c>
      <c r="DM10" s="165"/>
      <c r="DN10" s="165"/>
      <c r="DO10" s="165"/>
      <c r="DP10" s="108"/>
      <c r="DQ10" s="174"/>
      <c r="DR10" s="174"/>
      <c r="DS10" s="174"/>
      <c r="DT10" s="168"/>
      <c r="DU10" s="168"/>
      <c r="DV10" s="168"/>
      <c r="DW10" s="168"/>
      <c r="DX10" s="168"/>
      <c r="DY10" s="168"/>
      <c r="DZ10" s="168"/>
      <c r="EA10" s="168"/>
      <c r="EB10" s="168"/>
      <c r="EC10" s="171"/>
      <c r="ED10" s="171"/>
      <c r="EE10" s="171"/>
      <c r="EF10" s="168"/>
      <c r="EG10" s="168"/>
      <c r="EH10" s="168"/>
      <c r="EI10" s="168"/>
      <c r="EJ10" s="168"/>
      <c r="EK10" s="168"/>
      <c r="EL10" s="159"/>
      <c r="EM10" s="160"/>
      <c r="EN10" s="161"/>
    </row>
    <row r="11" spans="1:144" s="4" customFormat="1" ht="15" customHeight="1" thickBot="1" thickTop="1">
      <c r="A11" s="29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7"/>
      <c r="O11" s="307"/>
      <c r="P11" s="307"/>
      <c r="Q11" s="307"/>
      <c r="R11" s="307"/>
      <c r="S11" s="307"/>
      <c r="T11" s="307"/>
      <c r="U11" s="307"/>
      <c r="V11" s="117"/>
      <c r="W11" s="286"/>
      <c r="X11" s="286"/>
      <c r="Y11" s="286"/>
      <c r="Z11" s="286"/>
      <c r="AA11" s="286"/>
      <c r="AB11" s="286"/>
      <c r="AC11" s="122"/>
      <c r="AD11" s="117"/>
      <c r="AE11" s="286"/>
      <c r="AF11" s="286"/>
      <c r="AG11" s="286"/>
      <c r="AH11" s="286"/>
      <c r="AI11" s="286"/>
      <c r="AJ11" s="286"/>
      <c r="AK11" s="122"/>
      <c r="AL11" s="117"/>
      <c r="AM11" s="286"/>
      <c r="AN11" s="286"/>
      <c r="AO11" s="286"/>
      <c r="AP11" s="286"/>
      <c r="AQ11" s="286"/>
      <c r="AR11" s="286"/>
      <c r="AS11" s="125"/>
      <c r="AT11" s="174"/>
      <c r="AU11" s="174"/>
      <c r="AV11" s="174"/>
      <c r="AW11" s="168"/>
      <c r="AX11" s="168"/>
      <c r="AY11" s="168"/>
      <c r="AZ11" s="168"/>
      <c r="BA11" s="168"/>
      <c r="BB11" s="168"/>
      <c r="BC11" s="168"/>
      <c r="BD11" s="168"/>
      <c r="BE11" s="168"/>
      <c r="BF11" s="171"/>
      <c r="BG11" s="171"/>
      <c r="BH11" s="171"/>
      <c r="BI11" s="168"/>
      <c r="BJ11" s="168"/>
      <c r="BK11" s="168"/>
      <c r="BL11" s="168"/>
      <c r="BM11" s="168"/>
      <c r="BN11" s="168"/>
      <c r="BO11" s="159"/>
      <c r="BP11" s="160"/>
      <c r="BQ11" s="161"/>
      <c r="BR11" s="52"/>
      <c r="BS11" s="52"/>
      <c r="BT11" s="52"/>
      <c r="BU11" s="52"/>
      <c r="BX11" s="207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363"/>
      <c r="CK11" s="209"/>
      <c r="CL11" s="209"/>
      <c r="CM11" s="209"/>
      <c r="CN11" s="209"/>
      <c r="CO11" s="209"/>
      <c r="CP11" s="209"/>
      <c r="CQ11" s="209"/>
      <c r="CR11" s="209"/>
      <c r="CS11" s="93"/>
      <c r="CT11" s="165"/>
      <c r="CU11" s="165"/>
      <c r="CV11" s="165"/>
      <c r="CW11" s="165"/>
      <c r="CX11" s="165"/>
      <c r="CY11" s="165"/>
      <c r="CZ11" s="90"/>
      <c r="DA11" s="93"/>
      <c r="DB11" s="165"/>
      <c r="DC11" s="165"/>
      <c r="DD11" s="165"/>
      <c r="DE11" s="165"/>
      <c r="DF11" s="165"/>
      <c r="DG11" s="165"/>
      <c r="DH11" s="90"/>
      <c r="DI11" s="93"/>
      <c r="DJ11" s="165"/>
      <c r="DK11" s="165"/>
      <c r="DL11" s="165"/>
      <c r="DM11" s="165"/>
      <c r="DN11" s="165"/>
      <c r="DO11" s="165"/>
      <c r="DP11" s="108"/>
      <c r="DQ11" s="174"/>
      <c r="DR11" s="174"/>
      <c r="DS11" s="174"/>
      <c r="DT11" s="168"/>
      <c r="DU11" s="168"/>
      <c r="DV11" s="168"/>
      <c r="DW11" s="168"/>
      <c r="DX11" s="168"/>
      <c r="DY11" s="168"/>
      <c r="DZ11" s="168"/>
      <c r="EA11" s="168"/>
      <c r="EB11" s="168"/>
      <c r="EC11" s="171"/>
      <c r="ED11" s="171"/>
      <c r="EE11" s="171"/>
      <c r="EF11" s="168"/>
      <c r="EG11" s="168"/>
      <c r="EH11" s="168"/>
      <c r="EI11" s="168"/>
      <c r="EJ11" s="168"/>
      <c r="EK11" s="168"/>
      <c r="EL11" s="159"/>
      <c r="EM11" s="160"/>
      <c r="EN11" s="161"/>
    </row>
    <row r="12" spans="1:144" s="4" customFormat="1" ht="15" customHeight="1" thickTop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4"/>
      <c r="N12" s="307"/>
      <c r="O12" s="307"/>
      <c r="P12" s="307"/>
      <c r="Q12" s="307"/>
      <c r="R12" s="307"/>
      <c r="S12" s="307"/>
      <c r="T12" s="307"/>
      <c r="U12" s="307"/>
      <c r="V12" s="117"/>
      <c r="W12" s="286"/>
      <c r="X12" s="286"/>
      <c r="Y12" s="286"/>
      <c r="Z12" s="286"/>
      <c r="AA12" s="286"/>
      <c r="AB12" s="286"/>
      <c r="AC12" s="122"/>
      <c r="AD12" s="117"/>
      <c r="AE12" s="286"/>
      <c r="AF12" s="286"/>
      <c r="AG12" s="286"/>
      <c r="AH12" s="286"/>
      <c r="AI12" s="286"/>
      <c r="AJ12" s="286"/>
      <c r="AK12" s="122"/>
      <c r="AL12" s="117"/>
      <c r="AM12" s="286"/>
      <c r="AN12" s="286"/>
      <c r="AO12" s="286"/>
      <c r="AP12" s="286"/>
      <c r="AQ12" s="286"/>
      <c r="AR12" s="286"/>
      <c r="AS12" s="125"/>
      <c r="AT12" s="200"/>
      <c r="AU12" s="200"/>
      <c r="AV12" s="200"/>
      <c r="AW12" s="172"/>
      <c r="AX12" s="172"/>
      <c r="AY12" s="172"/>
      <c r="AZ12" s="172"/>
      <c r="BA12" s="172"/>
      <c r="BB12" s="172"/>
      <c r="BC12" s="172"/>
      <c r="BD12" s="172"/>
      <c r="BE12" s="172"/>
      <c r="BF12" s="202"/>
      <c r="BG12" s="202"/>
      <c r="BH12" s="202"/>
      <c r="BI12" s="172"/>
      <c r="BJ12" s="172"/>
      <c r="BK12" s="172"/>
      <c r="BL12" s="172"/>
      <c r="BM12" s="172"/>
      <c r="BN12" s="172"/>
      <c r="BO12" s="162"/>
      <c r="BP12" s="163"/>
      <c r="BQ12" s="164"/>
      <c r="BR12" s="52"/>
      <c r="BS12" s="52"/>
      <c r="BT12" s="52"/>
      <c r="BU12" s="52"/>
      <c r="BX12" s="364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6"/>
      <c r="CK12" s="209"/>
      <c r="CL12" s="209"/>
      <c r="CM12" s="209"/>
      <c r="CN12" s="209"/>
      <c r="CO12" s="209"/>
      <c r="CP12" s="209"/>
      <c r="CQ12" s="209"/>
      <c r="CR12" s="209"/>
      <c r="CS12" s="93"/>
      <c r="CT12" s="165"/>
      <c r="CU12" s="165"/>
      <c r="CV12" s="165"/>
      <c r="CW12" s="165"/>
      <c r="CX12" s="165"/>
      <c r="CY12" s="165"/>
      <c r="CZ12" s="90"/>
      <c r="DA12" s="93"/>
      <c r="DB12" s="165"/>
      <c r="DC12" s="165"/>
      <c r="DD12" s="165"/>
      <c r="DE12" s="165"/>
      <c r="DF12" s="165"/>
      <c r="DG12" s="165"/>
      <c r="DH12" s="90"/>
      <c r="DI12" s="93"/>
      <c r="DJ12" s="165"/>
      <c r="DK12" s="165"/>
      <c r="DL12" s="165"/>
      <c r="DM12" s="165"/>
      <c r="DN12" s="165"/>
      <c r="DO12" s="165"/>
      <c r="DP12" s="108"/>
      <c r="DQ12" s="200"/>
      <c r="DR12" s="200"/>
      <c r="DS12" s="200"/>
      <c r="DT12" s="172"/>
      <c r="DU12" s="172"/>
      <c r="DV12" s="172"/>
      <c r="DW12" s="172"/>
      <c r="DX12" s="172"/>
      <c r="DY12" s="172"/>
      <c r="DZ12" s="172"/>
      <c r="EA12" s="172"/>
      <c r="EB12" s="172"/>
      <c r="EC12" s="202"/>
      <c r="ED12" s="202"/>
      <c r="EE12" s="202"/>
      <c r="EF12" s="172"/>
      <c r="EG12" s="172"/>
      <c r="EH12" s="172"/>
      <c r="EI12" s="172"/>
      <c r="EJ12" s="172"/>
      <c r="EK12" s="172"/>
      <c r="EL12" s="162"/>
      <c r="EM12" s="163"/>
      <c r="EN12" s="164"/>
    </row>
    <row r="13" spans="1:144" s="4" customFormat="1" ht="15" customHeight="1">
      <c r="A13" s="315" t="s">
        <v>42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7"/>
      <c r="N13" s="313">
        <f>IF(O15="","",IF(O15&lt;S15,"●",IF(O15&gt;S15,"○",IF(O15=S15,"△"))))</f>
      </c>
      <c r="O13" s="313"/>
      <c r="P13" s="313"/>
      <c r="Q13" s="313"/>
      <c r="R13" s="313"/>
      <c r="S13" s="313"/>
      <c r="T13" s="313"/>
      <c r="U13" s="313"/>
      <c r="V13" s="305"/>
      <c r="W13" s="305"/>
      <c r="X13" s="305"/>
      <c r="Y13" s="305"/>
      <c r="Z13" s="305"/>
      <c r="AA13" s="305"/>
      <c r="AB13" s="305"/>
      <c r="AC13" s="305"/>
      <c r="AD13" s="308">
        <v>21</v>
      </c>
      <c r="AE13" s="309"/>
      <c r="AF13" s="309"/>
      <c r="AG13" s="312">
        <f>IF(AE15="","",IF(AE15&lt;AI15,"●",IF(AE15&gt;AI15,"○",IF(AE15=AI15,"△"))))</f>
      </c>
      <c r="AH13" s="312"/>
      <c r="AI13" s="118"/>
      <c r="AJ13" s="118"/>
      <c r="AK13" s="119"/>
      <c r="AL13" s="308">
        <v>19</v>
      </c>
      <c r="AM13" s="309"/>
      <c r="AN13" s="309"/>
      <c r="AO13" s="312">
        <f>IF(AM15="","",IF(AM15&lt;AQ15,"●",IF(AM15&gt;AQ15,"○",IF(AM15=AQ15,"△"))))</f>
      </c>
      <c r="AP13" s="312"/>
      <c r="AQ13" s="118"/>
      <c r="AR13" s="118"/>
      <c r="AS13" s="119"/>
      <c r="AT13" s="199">
        <f>COUNTIF(N13:AS14,"○")*1</f>
        <v>0</v>
      </c>
      <c r="AU13" s="199"/>
      <c r="AV13" s="199"/>
      <c r="AW13" s="169">
        <f>COUNTIF(N13:AS14,"●")*1</f>
        <v>0</v>
      </c>
      <c r="AX13" s="169"/>
      <c r="AY13" s="169"/>
      <c r="AZ13" s="169">
        <f>COUNTIF(N13:AS14,"△")*1</f>
        <v>0</v>
      </c>
      <c r="BA13" s="169"/>
      <c r="BB13" s="169"/>
      <c r="BC13" s="169">
        <f>COUNTIF(N13:AS14,"○")*3+COUNTIF(N13:AS14,"△")*1</f>
        <v>0</v>
      </c>
      <c r="BD13" s="169"/>
      <c r="BE13" s="169"/>
      <c r="BF13" s="201">
        <f>AA10+AE15+AM15+V13</f>
        <v>0</v>
      </c>
      <c r="BG13" s="201"/>
      <c r="BH13" s="201"/>
      <c r="BI13" s="169">
        <f>AA15+AI15+AQ15+W10</f>
        <v>0</v>
      </c>
      <c r="BJ13" s="169"/>
      <c r="BK13" s="169"/>
      <c r="BL13" s="169">
        <f>BF13-BI13</f>
        <v>0</v>
      </c>
      <c r="BM13" s="169"/>
      <c r="BN13" s="169"/>
      <c r="BO13" s="159" t="e">
        <f>RANK(CA13,CA8:CA27)</f>
        <v>#N/A</v>
      </c>
      <c r="BP13" s="160"/>
      <c r="BQ13" s="161"/>
      <c r="BR13" s="52"/>
      <c r="BS13" s="52"/>
      <c r="BT13" s="52"/>
      <c r="BU13" s="52"/>
      <c r="BX13" s="175" t="s">
        <v>46</v>
      </c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92">
        <f>IF(CL15="","",IF(CL15&lt;CP15,"●",IF(CL15&gt;CP15,"○",IF(CL15=CP15,"△"))))</f>
      </c>
      <c r="CL13" s="192"/>
      <c r="CM13" s="192"/>
      <c r="CN13" s="192"/>
      <c r="CO13" s="192"/>
      <c r="CP13" s="192"/>
      <c r="CQ13" s="192"/>
      <c r="CR13" s="192"/>
      <c r="CS13" s="193"/>
      <c r="CT13" s="193"/>
      <c r="CU13" s="193"/>
      <c r="CV13" s="193"/>
      <c r="CW13" s="193"/>
      <c r="CX13" s="193"/>
      <c r="CY13" s="193"/>
      <c r="CZ13" s="193"/>
      <c r="DA13" s="194">
        <v>9</v>
      </c>
      <c r="DB13" s="195"/>
      <c r="DC13" s="195"/>
      <c r="DD13" s="198">
        <f>IF(DB15="","",IF(DB15&lt;DF15,"●",IF(DB15&gt;DF15,"○",IF(DB15=DF15,"△"))))</f>
      </c>
      <c r="DE13" s="198"/>
      <c r="DF13" s="88"/>
      <c r="DG13" s="88"/>
      <c r="DH13" s="89"/>
      <c r="DI13" s="194">
        <v>7</v>
      </c>
      <c r="DJ13" s="195"/>
      <c r="DK13" s="195"/>
      <c r="DL13" s="198">
        <f>IF(DJ15="","",IF(DJ15&lt;DN15,"●",IF(DJ15&gt;DN15,"○",IF(DJ15=DN15,"△"))))</f>
      </c>
      <c r="DM13" s="198"/>
      <c r="DN13" s="88"/>
      <c r="DO13" s="88"/>
      <c r="DP13" s="89"/>
      <c r="DQ13" s="199">
        <f>COUNTIF(CK13:DP14,"○")*1</f>
        <v>0</v>
      </c>
      <c r="DR13" s="199"/>
      <c r="DS13" s="199"/>
      <c r="DT13" s="169">
        <f>COUNTIF(CK13:DP14,"●")*1</f>
        <v>0</v>
      </c>
      <c r="DU13" s="169"/>
      <c r="DV13" s="169"/>
      <c r="DW13" s="169">
        <f>COUNTIF(CK13:DP14,"△")*1</f>
        <v>0</v>
      </c>
      <c r="DX13" s="169"/>
      <c r="DY13" s="169"/>
      <c r="DZ13" s="169">
        <f>COUNTIF(CK13:DP14,"○")*3+COUNTIF(CK13:DP14,"△")*1</f>
        <v>0</v>
      </c>
      <c r="EA13" s="169"/>
      <c r="EB13" s="169"/>
      <c r="EC13" s="201">
        <f>CX10+DB15+DJ15+CS13</f>
        <v>0</v>
      </c>
      <c r="ED13" s="201"/>
      <c r="EE13" s="201"/>
      <c r="EF13" s="169">
        <f>CX15+DF15+DN15+CT10</f>
        <v>0</v>
      </c>
      <c r="EG13" s="169"/>
      <c r="EH13" s="169"/>
      <c r="EI13" s="169">
        <f>EC13-EF13</f>
        <v>0</v>
      </c>
      <c r="EJ13" s="169"/>
      <c r="EK13" s="169"/>
      <c r="EL13" s="159" t="e">
        <f>RANK(ET13,ET8:ET27)</f>
        <v>#N/A</v>
      </c>
      <c r="EM13" s="160"/>
      <c r="EN13" s="161"/>
    </row>
    <row r="14" spans="1:144" s="4" customFormat="1" ht="15" customHeight="1" thickBot="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313"/>
      <c r="O14" s="313"/>
      <c r="P14" s="313"/>
      <c r="Q14" s="313"/>
      <c r="R14" s="313"/>
      <c r="S14" s="313"/>
      <c r="T14" s="313"/>
      <c r="U14" s="313"/>
      <c r="V14" s="306"/>
      <c r="W14" s="306"/>
      <c r="X14" s="306"/>
      <c r="Y14" s="306"/>
      <c r="Z14" s="306"/>
      <c r="AA14" s="306"/>
      <c r="AB14" s="306"/>
      <c r="AC14" s="306"/>
      <c r="AD14" s="310"/>
      <c r="AE14" s="311"/>
      <c r="AF14" s="311"/>
      <c r="AG14" s="286"/>
      <c r="AH14" s="286"/>
      <c r="AI14" s="120"/>
      <c r="AJ14" s="120"/>
      <c r="AK14" s="121"/>
      <c r="AL14" s="310"/>
      <c r="AM14" s="311"/>
      <c r="AN14" s="311"/>
      <c r="AO14" s="286"/>
      <c r="AP14" s="286"/>
      <c r="AQ14" s="120"/>
      <c r="AR14" s="120"/>
      <c r="AS14" s="121"/>
      <c r="AT14" s="173"/>
      <c r="AU14" s="173"/>
      <c r="AV14" s="173"/>
      <c r="AW14" s="167"/>
      <c r="AX14" s="167"/>
      <c r="AY14" s="167"/>
      <c r="AZ14" s="167"/>
      <c r="BA14" s="167"/>
      <c r="BB14" s="167"/>
      <c r="BC14" s="167"/>
      <c r="BD14" s="167"/>
      <c r="BE14" s="167"/>
      <c r="BF14" s="170"/>
      <c r="BG14" s="170"/>
      <c r="BH14" s="170"/>
      <c r="BI14" s="167"/>
      <c r="BJ14" s="167"/>
      <c r="BK14" s="167"/>
      <c r="BL14" s="167"/>
      <c r="BM14" s="167"/>
      <c r="BN14" s="167"/>
      <c r="BO14" s="159"/>
      <c r="BP14" s="160"/>
      <c r="BQ14" s="161"/>
      <c r="BR14" s="52"/>
      <c r="BS14" s="52"/>
      <c r="BT14" s="52"/>
      <c r="BU14" s="52"/>
      <c r="BX14" s="175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92"/>
      <c r="CL14" s="192"/>
      <c r="CM14" s="192"/>
      <c r="CN14" s="192"/>
      <c r="CO14" s="192"/>
      <c r="CP14" s="192"/>
      <c r="CQ14" s="192"/>
      <c r="CR14" s="192"/>
      <c r="CS14" s="182"/>
      <c r="CT14" s="182"/>
      <c r="CU14" s="182"/>
      <c r="CV14" s="182"/>
      <c r="CW14" s="182"/>
      <c r="CX14" s="182"/>
      <c r="CY14" s="182"/>
      <c r="CZ14" s="182"/>
      <c r="DA14" s="196"/>
      <c r="DB14" s="197"/>
      <c r="DC14" s="197"/>
      <c r="DD14" s="165"/>
      <c r="DE14" s="165"/>
      <c r="DF14" s="91"/>
      <c r="DG14" s="91"/>
      <c r="DH14" s="92"/>
      <c r="DI14" s="196"/>
      <c r="DJ14" s="197"/>
      <c r="DK14" s="197"/>
      <c r="DL14" s="165"/>
      <c r="DM14" s="165"/>
      <c r="DN14" s="91"/>
      <c r="DO14" s="91"/>
      <c r="DP14" s="92"/>
      <c r="DQ14" s="173"/>
      <c r="DR14" s="173"/>
      <c r="DS14" s="173"/>
      <c r="DT14" s="167"/>
      <c r="DU14" s="167"/>
      <c r="DV14" s="167"/>
      <c r="DW14" s="167"/>
      <c r="DX14" s="167"/>
      <c r="DY14" s="167"/>
      <c r="DZ14" s="167"/>
      <c r="EA14" s="167"/>
      <c r="EB14" s="167"/>
      <c r="EC14" s="170"/>
      <c r="ED14" s="170"/>
      <c r="EE14" s="170"/>
      <c r="EF14" s="167"/>
      <c r="EG14" s="167"/>
      <c r="EH14" s="167"/>
      <c r="EI14" s="167"/>
      <c r="EJ14" s="167"/>
      <c r="EK14" s="167"/>
      <c r="EL14" s="159"/>
      <c r="EM14" s="160"/>
      <c r="EN14" s="161"/>
    </row>
    <row r="15" spans="1:144" s="4" customFormat="1" ht="15" customHeight="1" thickBot="1" thickTop="1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20"/>
      <c r="N15" s="117"/>
      <c r="O15" s="286">
        <f>IF(AA10="","",AA10)</f>
      </c>
      <c r="P15" s="286"/>
      <c r="Q15" s="286" t="s">
        <v>33</v>
      </c>
      <c r="R15" s="286"/>
      <c r="S15" s="286">
        <f>IF(W10="","",W10)</f>
      </c>
      <c r="T15" s="286"/>
      <c r="U15" s="122"/>
      <c r="V15" s="306"/>
      <c r="W15" s="306"/>
      <c r="X15" s="306"/>
      <c r="Y15" s="306"/>
      <c r="Z15" s="306"/>
      <c r="AA15" s="306"/>
      <c r="AB15" s="306"/>
      <c r="AC15" s="306"/>
      <c r="AD15" s="117"/>
      <c r="AE15" s="286"/>
      <c r="AF15" s="286"/>
      <c r="AG15" s="286" t="s">
        <v>33</v>
      </c>
      <c r="AH15" s="286"/>
      <c r="AI15" s="286"/>
      <c r="AJ15" s="286"/>
      <c r="AK15" s="122"/>
      <c r="AL15" s="117"/>
      <c r="AM15" s="286"/>
      <c r="AN15" s="286"/>
      <c r="AO15" s="286" t="s">
        <v>33</v>
      </c>
      <c r="AP15" s="286"/>
      <c r="AQ15" s="286"/>
      <c r="AR15" s="286"/>
      <c r="AS15" s="125"/>
      <c r="AT15" s="174"/>
      <c r="AU15" s="174"/>
      <c r="AV15" s="174"/>
      <c r="AW15" s="168"/>
      <c r="AX15" s="168"/>
      <c r="AY15" s="168"/>
      <c r="AZ15" s="168"/>
      <c r="BA15" s="168"/>
      <c r="BB15" s="168"/>
      <c r="BC15" s="168"/>
      <c r="BD15" s="168"/>
      <c r="BE15" s="168"/>
      <c r="BF15" s="171"/>
      <c r="BG15" s="171"/>
      <c r="BH15" s="171"/>
      <c r="BI15" s="168"/>
      <c r="BJ15" s="168"/>
      <c r="BK15" s="168"/>
      <c r="BL15" s="168"/>
      <c r="BM15" s="168"/>
      <c r="BN15" s="168"/>
      <c r="BO15" s="159"/>
      <c r="BP15" s="160"/>
      <c r="BQ15" s="161"/>
      <c r="BR15" s="52"/>
      <c r="BS15" s="52"/>
      <c r="BT15" s="52"/>
      <c r="BU15" s="52"/>
      <c r="BX15" s="175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93"/>
      <c r="CL15" s="165">
        <f>IF(CX10="","",CX10)</f>
      </c>
      <c r="CM15" s="165"/>
      <c r="CN15" s="165" t="s">
        <v>33</v>
      </c>
      <c r="CO15" s="165"/>
      <c r="CP15" s="165">
        <f>IF(CT10="","",CT10)</f>
      </c>
      <c r="CQ15" s="165"/>
      <c r="CR15" s="90"/>
      <c r="CS15" s="182"/>
      <c r="CT15" s="182"/>
      <c r="CU15" s="182"/>
      <c r="CV15" s="182"/>
      <c r="CW15" s="182"/>
      <c r="CX15" s="182"/>
      <c r="CY15" s="182"/>
      <c r="CZ15" s="182"/>
      <c r="DA15" s="93"/>
      <c r="DB15" s="165"/>
      <c r="DC15" s="165"/>
      <c r="DD15" s="165" t="s">
        <v>33</v>
      </c>
      <c r="DE15" s="165"/>
      <c r="DF15" s="165"/>
      <c r="DG15" s="165"/>
      <c r="DH15" s="90"/>
      <c r="DI15" s="93"/>
      <c r="DJ15" s="165"/>
      <c r="DK15" s="165"/>
      <c r="DL15" s="165" t="s">
        <v>33</v>
      </c>
      <c r="DM15" s="165"/>
      <c r="DN15" s="165"/>
      <c r="DO15" s="165"/>
      <c r="DP15" s="108"/>
      <c r="DQ15" s="174"/>
      <c r="DR15" s="174"/>
      <c r="DS15" s="174"/>
      <c r="DT15" s="168"/>
      <c r="DU15" s="168"/>
      <c r="DV15" s="168"/>
      <c r="DW15" s="168"/>
      <c r="DX15" s="168"/>
      <c r="DY15" s="168"/>
      <c r="DZ15" s="168"/>
      <c r="EA15" s="168"/>
      <c r="EB15" s="168"/>
      <c r="EC15" s="171"/>
      <c r="ED15" s="171"/>
      <c r="EE15" s="171"/>
      <c r="EF15" s="168"/>
      <c r="EG15" s="168"/>
      <c r="EH15" s="168"/>
      <c r="EI15" s="168"/>
      <c r="EJ15" s="168"/>
      <c r="EK15" s="168"/>
      <c r="EL15" s="159"/>
      <c r="EM15" s="160"/>
      <c r="EN15" s="161"/>
    </row>
    <row r="16" spans="1:144" s="4" customFormat="1" ht="15" customHeight="1" thickBot="1" thickTop="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20"/>
      <c r="N16" s="117"/>
      <c r="O16" s="286"/>
      <c r="P16" s="286"/>
      <c r="Q16" s="286"/>
      <c r="R16" s="286"/>
      <c r="S16" s="286"/>
      <c r="T16" s="286"/>
      <c r="U16" s="122"/>
      <c r="V16" s="306"/>
      <c r="W16" s="306"/>
      <c r="X16" s="306"/>
      <c r="Y16" s="306"/>
      <c r="Z16" s="306"/>
      <c r="AA16" s="306"/>
      <c r="AB16" s="306"/>
      <c r="AC16" s="306"/>
      <c r="AD16" s="117"/>
      <c r="AE16" s="286"/>
      <c r="AF16" s="286"/>
      <c r="AG16" s="286"/>
      <c r="AH16" s="286"/>
      <c r="AI16" s="286"/>
      <c r="AJ16" s="286"/>
      <c r="AK16" s="122"/>
      <c r="AL16" s="117"/>
      <c r="AM16" s="286"/>
      <c r="AN16" s="286"/>
      <c r="AO16" s="286"/>
      <c r="AP16" s="286"/>
      <c r="AQ16" s="286"/>
      <c r="AR16" s="286"/>
      <c r="AS16" s="125"/>
      <c r="AT16" s="174"/>
      <c r="AU16" s="174"/>
      <c r="AV16" s="174"/>
      <c r="AW16" s="168"/>
      <c r="AX16" s="168"/>
      <c r="AY16" s="168"/>
      <c r="AZ16" s="168"/>
      <c r="BA16" s="168"/>
      <c r="BB16" s="168"/>
      <c r="BC16" s="168"/>
      <c r="BD16" s="168"/>
      <c r="BE16" s="168"/>
      <c r="BF16" s="171"/>
      <c r="BG16" s="171"/>
      <c r="BH16" s="171"/>
      <c r="BI16" s="168"/>
      <c r="BJ16" s="168"/>
      <c r="BK16" s="168"/>
      <c r="BL16" s="168"/>
      <c r="BM16" s="168"/>
      <c r="BN16" s="168"/>
      <c r="BO16" s="159"/>
      <c r="BP16" s="160"/>
      <c r="BQ16" s="161"/>
      <c r="BR16" s="52"/>
      <c r="BS16" s="52"/>
      <c r="BT16" s="52"/>
      <c r="BU16" s="52"/>
      <c r="BX16" s="175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93"/>
      <c r="CL16" s="165"/>
      <c r="CM16" s="165"/>
      <c r="CN16" s="165"/>
      <c r="CO16" s="165"/>
      <c r="CP16" s="165"/>
      <c r="CQ16" s="165"/>
      <c r="CR16" s="90"/>
      <c r="CS16" s="182"/>
      <c r="CT16" s="182"/>
      <c r="CU16" s="182"/>
      <c r="CV16" s="182"/>
      <c r="CW16" s="182"/>
      <c r="CX16" s="182"/>
      <c r="CY16" s="182"/>
      <c r="CZ16" s="182"/>
      <c r="DA16" s="93"/>
      <c r="DB16" s="165"/>
      <c r="DC16" s="165"/>
      <c r="DD16" s="165"/>
      <c r="DE16" s="165"/>
      <c r="DF16" s="165"/>
      <c r="DG16" s="165"/>
      <c r="DH16" s="90"/>
      <c r="DI16" s="93"/>
      <c r="DJ16" s="165"/>
      <c r="DK16" s="165"/>
      <c r="DL16" s="165"/>
      <c r="DM16" s="165"/>
      <c r="DN16" s="165"/>
      <c r="DO16" s="165"/>
      <c r="DP16" s="108"/>
      <c r="DQ16" s="174"/>
      <c r="DR16" s="174"/>
      <c r="DS16" s="174"/>
      <c r="DT16" s="168"/>
      <c r="DU16" s="168"/>
      <c r="DV16" s="168"/>
      <c r="DW16" s="168"/>
      <c r="DX16" s="168"/>
      <c r="DY16" s="168"/>
      <c r="DZ16" s="168"/>
      <c r="EA16" s="168"/>
      <c r="EB16" s="168"/>
      <c r="EC16" s="171"/>
      <c r="ED16" s="171"/>
      <c r="EE16" s="171"/>
      <c r="EF16" s="168"/>
      <c r="EG16" s="168"/>
      <c r="EH16" s="168"/>
      <c r="EI16" s="168"/>
      <c r="EJ16" s="168"/>
      <c r="EK16" s="168"/>
      <c r="EL16" s="159"/>
      <c r="EM16" s="160"/>
      <c r="EN16" s="161"/>
    </row>
    <row r="17" spans="1:144" s="4" customFormat="1" ht="15" customHeight="1" thickTop="1">
      <c r="A17" s="321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117"/>
      <c r="O17" s="286"/>
      <c r="P17" s="286"/>
      <c r="Q17" s="286"/>
      <c r="R17" s="286"/>
      <c r="S17" s="286"/>
      <c r="T17" s="286"/>
      <c r="U17" s="122"/>
      <c r="V17" s="306"/>
      <c r="W17" s="306"/>
      <c r="X17" s="306"/>
      <c r="Y17" s="306"/>
      <c r="Z17" s="306"/>
      <c r="AA17" s="306"/>
      <c r="AB17" s="306"/>
      <c r="AC17" s="306"/>
      <c r="AD17" s="117"/>
      <c r="AE17" s="286"/>
      <c r="AF17" s="286"/>
      <c r="AG17" s="286"/>
      <c r="AH17" s="286"/>
      <c r="AI17" s="286"/>
      <c r="AJ17" s="286"/>
      <c r="AK17" s="122"/>
      <c r="AL17" s="117"/>
      <c r="AM17" s="286"/>
      <c r="AN17" s="286"/>
      <c r="AO17" s="286"/>
      <c r="AP17" s="286"/>
      <c r="AQ17" s="286"/>
      <c r="AR17" s="286"/>
      <c r="AS17" s="125"/>
      <c r="AT17" s="200"/>
      <c r="AU17" s="200"/>
      <c r="AV17" s="200"/>
      <c r="AW17" s="172"/>
      <c r="AX17" s="172"/>
      <c r="AY17" s="172"/>
      <c r="AZ17" s="172"/>
      <c r="BA17" s="172"/>
      <c r="BB17" s="172"/>
      <c r="BC17" s="172"/>
      <c r="BD17" s="172"/>
      <c r="BE17" s="172"/>
      <c r="BF17" s="202"/>
      <c r="BG17" s="202"/>
      <c r="BH17" s="202"/>
      <c r="BI17" s="172"/>
      <c r="BJ17" s="172"/>
      <c r="BK17" s="172"/>
      <c r="BL17" s="172"/>
      <c r="BM17" s="172"/>
      <c r="BN17" s="172"/>
      <c r="BO17" s="159"/>
      <c r="BP17" s="160"/>
      <c r="BQ17" s="161"/>
      <c r="BR17" s="52"/>
      <c r="BS17" s="52"/>
      <c r="BT17" s="52"/>
      <c r="BU17" s="52"/>
      <c r="BX17" s="178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93"/>
      <c r="CL17" s="165"/>
      <c r="CM17" s="165"/>
      <c r="CN17" s="165"/>
      <c r="CO17" s="165"/>
      <c r="CP17" s="165"/>
      <c r="CQ17" s="165"/>
      <c r="CR17" s="90"/>
      <c r="CS17" s="182"/>
      <c r="CT17" s="182"/>
      <c r="CU17" s="182"/>
      <c r="CV17" s="182"/>
      <c r="CW17" s="182"/>
      <c r="CX17" s="182"/>
      <c r="CY17" s="182"/>
      <c r="CZ17" s="182"/>
      <c r="DA17" s="93"/>
      <c r="DB17" s="165"/>
      <c r="DC17" s="165"/>
      <c r="DD17" s="165"/>
      <c r="DE17" s="165"/>
      <c r="DF17" s="165"/>
      <c r="DG17" s="165"/>
      <c r="DH17" s="90"/>
      <c r="DI17" s="93"/>
      <c r="DJ17" s="165"/>
      <c r="DK17" s="165"/>
      <c r="DL17" s="165"/>
      <c r="DM17" s="165"/>
      <c r="DN17" s="165"/>
      <c r="DO17" s="165"/>
      <c r="DP17" s="108"/>
      <c r="DQ17" s="200"/>
      <c r="DR17" s="200"/>
      <c r="DS17" s="200"/>
      <c r="DT17" s="172"/>
      <c r="DU17" s="172"/>
      <c r="DV17" s="172"/>
      <c r="DW17" s="172"/>
      <c r="DX17" s="172"/>
      <c r="DY17" s="172"/>
      <c r="DZ17" s="172"/>
      <c r="EA17" s="172"/>
      <c r="EB17" s="172"/>
      <c r="EC17" s="202"/>
      <c r="ED17" s="202"/>
      <c r="EE17" s="202"/>
      <c r="EF17" s="172"/>
      <c r="EG17" s="172"/>
      <c r="EH17" s="172"/>
      <c r="EI17" s="172"/>
      <c r="EJ17" s="172"/>
      <c r="EK17" s="172"/>
      <c r="EL17" s="159"/>
      <c r="EM17" s="160"/>
      <c r="EN17" s="161"/>
    </row>
    <row r="18" spans="1:144" s="4" customFormat="1" ht="15" customHeight="1">
      <c r="A18" s="296" t="s">
        <v>40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5"/>
      <c r="N18" s="313">
        <f>IF(O20="","",IF(O20&lt;S20,"●",IF(O20&gt;S20,"○",IF(O20=S20,"△"))))</f>
      </c>
      <c r="O18" s="313"/>
      <c r="P18" s="313"/>
      <c r="Q18" s="313"/>
      <c r="R18" s="313"/>
      <c r="S18" s="313"/>
      <c r="T18" s="313"/>
      <c r="U18" s="313"/>
      <c r="V18" s="313">
        <f>IF(W20="","",IF(W20&lt;AA20,"●",IF(W20&gt;AA20,"○",IF(W20=AA20,"△"))))</f>
      </c>
      <c r="W18" s="313"/>
      <c r="X18" s="313"/>
      <c r="Y18" s="313"/>
      <c r="Z18" s="313"/>
      <c r="AA18" s="313"/>
      <c r="AB18" s="313"/>
      <c r="AC18" s="313"/>
      <c r="AD18" s="305"/>
      <c r="AE18" s="305"/>
      <c r="AF18" s="305"/>
      <c r="AG18" s="305"/>
      <c r="AH18" s="305"/>
      <c r="AI18" s="305"/>
      <c r="AJ18" s="305"/>
      <c r="AK18" s="305"/>
      <c r="AL18" s="308">
        <v>15</v>
      </c>
      <c r="AM18" s="309"/>
      <c r="AN18" s="309"/>
      <c r="AO18" s="312">
        <f>IF(AM20="","",IF(AM20&lt;AQ20,"●",IF(AM20&gt;AQ20,"○",IF(AM20=AQ20,"△"))))</f>
      </c>
      <c r="AP18" s="312"/>
      <c r="AQ18" s="118"/>
      <c r="AR18" s="118"/>
      <c r="AS18" s="119"/>
      <c r="AT18" s="199">
        <f>COUNTIF(N18:AS19,"○")*1</f>
        <v>0</v>
      </c>
      <c r="AU18" s="199"/>
      <c r="AV18" s="199"/>
      <c r="AW18" s="169">
        <f>COUNTIF(N18:AS19,"●")*1</f>
        <v>0</v>
      </c>
      <c r="AX18" s="169"/>
      <c r="AY18" s="169"/>
      <c r="AZ18" s="169">
        <f>COUNTIF(N18:AS19,"△")*1</f>
        <v>0</v>
      </c>
      <c r="BA18" s="169"/>
      <c r="BB18" s="169"/>
      <c r="BC18" s="169">
        <f>COUNTIF(N18:AS19,"○")*3+COUNTIF(N18:AS19,"△")*1</f>
        <v>0</v>
      </c>
      <c r="BD18" s="169"/>
      <c r="BE18" s="169"/>
      <c r="BF18" s="201">
        <f>AE20+AM20+AI15+AI10</f>
        <v>0</v>
      </c>
      <c r="BG18" s="201"/>
      <c r="BH18" s="201"/>
      <c r="BI18" s="169">
        <f>AD18+AE10+AE15+AQ20</f>
        <v>0</v>
      </c>
      <c r="BJ18" s="169"/>
      <c r="BK18" s="169"/>
      <c r="BL18" s="169">
        <f>BF18-BI18</f>
        <v>0</v>
      </c>
      <c r="BM18" s="169"/>
      <c r="BN18" s="169"/>
      <c r="BO18" s="156" t="e">
        <f>RANK(CA18,CA8:CA27)</f>
        <v>#N/A</v>
      </c>
      <c r="BP18" s="157"/>
      <c r="BQ18" s="158"/>
      <c r="BR18" s="52"/>
      <c r="BS18" s="52"/>
      <c r="BT18" s="52"/>
      <c r="BU18" s="52"/>
      <c r="BX18" s="203" t="s">
        <v>44</v>
      </c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361"/>
      <c r="CK18" s="192">
        <f>IF(CL20="","",IF(CL20&lt;CP20,"●",IF(CL20&gt;CP20,"○",IF(CL20=CP20,"△"))))</f>
      </c>
      <c r="CL18" s="192"/>
      <c r="CM18" s="192"/>
      <c r="CN18" s="192"/>
      <c r="CO18" s="192"/>
      <c r="CP18" s="192"/>
      <c r="CQ18" s="192"/>
      <c r="CR18" s="192"/>
      <c r="CS18" s="192">
        <f>IF(CT20="","",IF(CT20&lt;CX20,"●",IF(CT20&gt;CX20,"○",IF(CT20=CX20,"△"))))</f>
      </c>
      <c r="CT18" s="192"/>
      <c r="CU18" s="192"/>
      <c r="CV18" s="192"/>
      <c r="CW18" s="192"/>
      <c r="CX18" s="192"/>
      <c r="CY18" s="192"/>
      <c r="CZ18" s="192"/>
      <c r="DA18" s="193"/>
      <c r="DB18" s="193"/>
      <c r="DC18" s="193"/>
      <c r="DD18" s="193"/>
      <c r="DE18" s="193"/>
      <c r="DF18" s="193"/>
      <c r="DG18" s="193"/>
      <c r="DH18" s="193"/>
      <c r="DI18" s="194">
        <v>3</v>
      </c>
      <c r="DJ18" s="195"/>
      <c r="DK18" s="195"/>
      <c r="DL18" s="198">
        <f>IF(DJ20="","",IF(DJ20&lt;DN20,"●",IF(DJ20&gt;DN20,"○",IF(DJ20=DN20,"△"))))</f>
      </c>
      <c r="DM18" s="198"/>
      <c r="DN18" s="88"/>
      <c r="DO18" s="88"/>
      <c r="DP18" s="89"/>
      <c r="DQ18" s="199">
        <f>COUNTIF(CK18:DP19,"○")*1</f>
        <v>0</v>
      </c>
      <c r="DR18" s="199"/>
      <c r="DS18" s="199"/>
      <c r="DT18" s="169">
        <f>COUNTIF(CK18:DP19,"●")*1</f>
        <v>0</v>
      </c>
      <c r="DU18" s="169"/>
      <c r="DV18" s="169"/>
      <c r="DW18" s="169">
        <f>COUNTIF(CK18:DP19,"△")*1</f>
        <v>0</v>
      </c>
      <c r="DX18" s="169"/>
      <c r="DY18" s="169"/>
      <c r="DZ18" s="169">
        <f>COUNTIF(CK18:DP19,"○")*3+COUNTIF(CK18:DP19,"△")*1</f>
        <v>0</v>
      </c>
      <c r="EA18" s="169"/>
      <c r="EB18" s="169"/>
      <c r="EC18" s="201">
        <f>DB20+DJ20+DF15+DF10</f>
        <v>0</v>
      </c>
      <c r="ED18" s="201"/>
      <c r="EE18" s="201"/>
      <c r="EF18" s="169">
        <f>DA18+DB10+DB15+DN20</f>
        <v>0</v>
      </c>
      <c r="EG18" s="169"/>
      <c r="EH18" s="169"/>
      <c r="EI18" s="169">
        <f>EC18-EF18</f>
        <v>0</v>
      </c>
      <c r="EJ18" s="169"/>
      <c r="EK18" s="169"/>
      <c r="EL18" s="156" t="e">
        <f>RANK(ET18,ET8:ET27)</f>
        <v>#N/A</v>
      </c>
      <c r="EM18" s="157"/>
      <c r="EN18" s="158"/>
    </row>
    <row r="19" spans="1:144" s="4" customFormat="1" ht="15" customHeight="1" thickBot="1">
      <c r="A19" s="299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7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06"/>
      <c r="AE19" s="306"/>
      <c r="AF19" s="306"/>
      <c r="AG19" s="306"/>
      <c r="AH19" s="306"/>
      <c r="AI19" s="306"/>
      <c r="AJ19" s="306"/>
      <c r="AK19" s="306"/>
      <c r="AL19" s="310"/>
      <c r="AM19" s="311"/>
      <c r="AN19" s="311"/>
      <c r="AO19" s="286"/>
      <c r="AP19" s="286"/>
      <c r="AQ19" s="120"/>
      <c r="AR19" s="120"/>
      <c r="AS19" s="121"/>
      <c r="AT19" s="173"/>
      <c r="AU19" s="173"/>
      <c r="AV19" s="173"/>
      <c r="AW19" s="167"/>
      <c r="AX19" s="167"/>
      <c r="AY19" s="167"/>
      <c r="AZ19" s="167"/>
      <c r="BA19" s="167"/>
      <c r="BB19" s="167"/>
      <c r="BC19" s="167"/>
      <c r="BD19" s="167"/>
      <c r="BE19" s="167"/>
      <c r="BF19" s="170"/>
      <c r="BG19" s="170"/>
      <c r="BH19" s="170"/>
      <c r="BI19" s="167"/>
      <c r="BJ19" s="167"/>
      <c r="BK19" s="167"/>
      <c r="BL19" s="167"/>
      <c r="BM19" s="167"/>
      <c r="BN19" s="167"/>
      <c r="BO19" s="159"/>
      <c r="BP19" s="160"/>
      <c r="BQ19" s="161"/>
      <c r="BR19" s="52"/>
      <c r="BS19" s="52"/>
      <c r="BT19" s="52"/>
      <c r="BU19" s="52"/>
      <c r="BX19" s="205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36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82"/>
      <c r="DB19" s="182"/>
      <c r="DC19" s="182"/>
      <c r="DD19" s="182"/>
      <c r="DE19" s="182"/>
      <c r="DF19" s="182"/>
      <c r="DG19" s="182"/>
      <c r="DH19" s="182"/>
      <c r="DI19" s="196"/>
      <c r="DJ19" s="197"/>
      <c r="DK19" s="197"/>
      <c r="DL19" s="165"/>
      <c r="DM19" s="165"/>
      <c r="DN19" s="91"/>
      <c r="DO19" s="91"/>
      <c r="DP19" s="92"/>
      <c r="DQ19" s="173"/>
      <c r="DR19" s="173"/>
      <c r="DS19" s="173"/>
      <c r="DT19" s="167"/>
      <c r="DU19" s="167"/>
      <c r="DV19" s="167"/>
      <c r="DW19" s="167"/>
      <c r="DX19" s="167"/>
      <c r="DY19" s="167"/>
      <c r="DZ19" s="167"/>
      <c r="EA19" s="167"/>
      <c r="EB19" s="167"/>
      <c r="EC19" s="170"/>
      <c r="ED19" s="170"/>
      <c r="EE19" s="170"/>
      <c r="EF19" s="167"/>
      <c r="EG19" s="167"/>
      <c r="EH19" s="167"/>
      <c r="EI19" s="167"/>
      <c r="EJ19" s="167"/>
      <c r="EK19" s="167"/>
      <c r="EL19" s="159"/>
      <c r="EM19" s="160"/>
      <c r="EN19" s="161"/>
    </row>
    <row r="20" spans="1:144" s="4" customFormat="1" ht="15" customHeight="1" thickBot="1" thickTop="1">
      <c r="A20" s="328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30"/>
      <c r="N20" s="117"/>
      <c r="O20" s="286">
        <f>IF(AI10="","",AI10)</f>
      </c>
      <c r="P20" s="286"/>
      <c r="Q20" s="286" t="s">
        <v>33</v>
      </c>
      <c r="R20" s="286"/>
      <c r="S20" s="286">
        <f>IF(AE10="","",AE10)</f>
      </c>
      <c r="T20" s="286"/>
      <c r="U20" s="122"/>
      <c r="V20" s="117"/>
      <c r="W20" s="286">
        <f>IF(AI15="","",AI15)</f>
      </c>
      <c r="X20" s="286"/>
      <c r="Y20" s="286" t="s">
        <v>33</v>
      </c>
      <c r="Z20" s="286"/>
      <c r="AA20" s="286">
        <f>IF(AE15="","",AE15)</f>
      </c>
      <c r="AB20" s="286"/>
      <c r="AC20" s="122"/>
      <c r="AD20" s="306"/>
      <c r="AE20" s="306"/>
      <c r="AF20" s="306"/>
      <c r="AG20" s="306"/>
      <c r="AH20" s="306"/>
      <c r="AI20" s="306"/>
      <c r="AJ20" s="306"/>
      <c r="AK20" s="306"/>
      <c r="AL20" s="117"/>
      <c r="AM20" s="286"/>
      <c r="AN20" s="286"/>
      <c r="AO20" s="286" t="s">
        <v>33</v>
      </c>
      <c r="AP20" s="286"/>
      <c r="AQ20" s="286"/>
      <c r="AR20" s="286"/>
      <c r="AS20" s="125"/>
      <c r="AT20" s="174"/>
      <c r="AU20" s="174"/>
      <c r="AV20" s="174"/>
      <c r="AW20" s="168"/>
      <c r="AX20" s="168"/>
      <c r="AY20" s="168"/>
      <c r="AZ20" s="168"/>
      <c r="BA20" s="168"/>
      <c r="BB20" s="168"/>
      <c r="BC20" s="168"/>
      <c r="BD20" s="168"/>
      <c r="BE20" s="168"/>
      <c r="BF20" s="171"/>
      <c r="BG20" s="171"/>
      <c r="BH20" s="171"/>
      <c r="BI20" s="168"/>
      <c r="BJ20" s="168"/>
      <c r="BK20" s="168"/>
      <c r="BL20" s="168"/>
      <c r="BM20" s="168"/>
      <c r="BN20" s="168"/>
      <c r="BO20" s="159"/>
      <c r="BP20" s="160"/>
      <c r="BQ20" s="161"/>
      <c r="BR20" s="52"/>
      <c r="BS20" s="52"/>
      <c r="BT20" s="52"/>
      <c r="BU20" s="52"/>
      <c r="BX20" s="207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363"/>
      <c r="CK20" s="93"/>
      <c r="CL20" s="165">
        <f>IF(DF10="","",DF10)</f>
      </c>
      <c r="CM20" s="165"/>
      <c r="CN20" s="165" t="s">
        <v>33</v>
      </c>
      <c r="CO20" s="165"/>
      <c r="CP20" s="165">
        <f>IF(DB10="","",DB10)</f>
      </c>
      <c r="CQ20" s="165"/>
      <c r="CR20" s="90"/>
      <c r="CS20" s="93"/>
      <c r="CT20" s="165">
        <f>IF(DF15="","",DF15)</f>
      </c>
      <c r="CU20" s="165"/>
      <c r="CV20" s="165" t="s">
        <v>33</v>
      </c>
      <c r="CW20" s="165"/>
      <c r="CX20" s="165">
        <f>IF(DB15="","",DB15)</f>
      </c>
      <c r="CY20" s="165"/>
      <c r="CZ20" s="90"/>
      <c r="DA20" s="182"/>
      <c r="DB20" s="182"/>
      <c r="DC20" s="182"/>
      <c r="DD20" s="182"/>
      <c r="DE20" s="182"/>
      <c r="DF20" s="182"/>
      <c r="DG20" s="182"/>
      <c r="DH20" s="182"/>
      <c r="DI20" s="93"/>
      <c r="DJ20" s="165"/>
      <c r="DK20" s="165"/>
      <c r="DL20" s="165" t="s">
        <v>33</v>
      </c>
      <c r="DM20" s="165"/>
      <c r="DN20" s="165"/>
      <c r="DO20" s="165"/>
      <c r="DP20" s="108"/>
      <c r="DQ20" s="174"/>
      <c r="DR20" s="174"/>
      <c r="DS20" s="174"/>
      <c r="DT20" s="168"/>
      <c r="DU20" s="168"/>
      <c r="DV20" s="168"/>
      <c r="DW20" s="168"/>
      <c r="DX20" s="168"/>
      <c r="DY20" s="168"/>
      <c r="DZ20" s="168"/>
      <c r="EA20" s="168"/>
      <c r="EB20" s="168"/>
      <c r="EC20" s="171"/>
      <c r="ED20" s="171"/>
      <c r="EE20" s="171"/>
      <c r="EF20" s="168"/>
      <c r="EG20" s="168"/>
      <c r="EH20" s="168"/>
      <c r="EI20" s="168"/>
      <c r="EJ20" s="168"/>
      <c r="EK20" s="168"/>
      <c r="EL20" s="159"/>
      <c r="EM20" s="160"/>
      <c r="EN20" s="161"/>
    </row>
    <row r="21" spans="1:144" s="4" customFormat="1" ht="15" customHeight="1" thickBot="1" thickTop="1">
      <c r="A21" s="328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30"/>
      <c r="N21" s="117"/>
      <c r="O21" s="286"/>
      <c r="P21" s="286"/>
      <c r="Q21" s="286"/>
      <c r="R21" s="286"/>
      <c r="S21" s="286"/>
      <c r="T21" s="286"/>
      <c r="U21" s="122"/>
      <c r="V21" s="117"/>
      <c r="W21" s="286"/>
      <c r="X21" s="286"/>
      <c r="Y21" s="286"/>
      <c r="Z21" s="286"/>
      <c r="AA21" s="286"/>
      <c r="AB21" s="286"/>
      <c r="AC21" s="122"/>
      <c r="AD21" s="306"/>
      <c r="AE21" s="306"/>
      <c r="AF21" s="306"/>
      <c r="AG21" s="306"/>
      <c r="AH21" s="306"/>
      <c r="AI21" s="306"/>
      <c r="AJ21" s="306"/>
      <c r="AK21" s="306"/>
      <c r="AL21" s="117"/>
      <c r="AM21" s="286"/>
      <c r="AN21" s="286"/>
      <c r="AO21" s="286"/>
      <c r="AP21" s="286"/>
      <c r="AQ21" s="286"/>
      <c r="AR21" s="286"/>
      <c r="AS21" s="125"/>
      <c r="AT21" s="174"/>
      <c r="AU21" s="174"/>
      <c r="AV21" s="174"/>
      <c r="AW21" s="168"/>
      <c r="AX21" s="168"/>
      <c r="AY21" s="168"/>
      <c r="AZ21" s="168"/>
      <c r="BA21" s="168"/>
      <c r="BB21" s="168"/>
      <c r="BC21" s="168"/>
      <c r="BD21" s="168"/>
      <c r="BE21" s="168"/>
      <c r="BF21" s="171"/>
      <c r="BG21" s="171"/>
      <c r="BH21" s="171"/>
      <c r="BI21" s="168"/>
      <c r="BJ21" s="168"/>
      <c r="BK21" s="168"/>
      <c r="BL21" s="168"/>
      <c r="BM21" s="168"/>
      <c r="BN21" s="168"/>
      <c r="BO21" s="159"/>
      <c r="BP21" s="160"/>
      <c r="BQ21" s="161"/>
      <c r="BR21" s="52"/>
      <c r="BS21" s="52"/>
      <c r="BT21" s="52"/>
      <c r="BU21" s="52"/>
      <c r="BX21" s="207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363"/>
      <c r="CK21" s="93"/>
      <c r="CL21" s="165"/>
      <c r="CM21" s="165"/>
      <c r="CN21" s="165"/>
      <c r="CO21" s="165"/>
      <c r="CP21" s="165"/>
      <c r="CQ21" s="165"/>
      <c r="CR21" s="90"/>
      <c r="CS21" s="93"/>
      <c r="CT21" s="165"/>
      <c r="CU21" s="165"/>
      <c r="CV21" s="165"/>
      <c r="CW21" s="165"/>
      <c r="CX21" s="165"/>
      <c r="CY21" s="165"/>
      <c r="CZ21" s="90"/>
      <c r="DA21" s="182"/>
      <c r="DB21" s="182"/>
      <c r="DC21" s="182"/>
      <c r="DD21" s="182"/>
      <c r="DE21" s="182"/>
      <c r="DF21" s="182"/>
      <c r="DG21" s="182"/>
      <c r="DH21" s="182"/>
      <c r="DI21" s="93"/>
      <c r="DJ21" s="165"/>
      <c r="DK21" s="165"/>
      <c r="DL21" s="165"/>
      <c r="DM21" s="165"/>
      <c r="DN21" s="165"/>
      <c r="DO21" s="165"/>
      <c r="DP21" s="108"/>
      <c r="DQ21" s="174"/>
      <c r="DR21" s="174"/>
      <c r="DS21" s="174"/>
      <c r="DT21" s="168"/>
      <c r="DU21" s="168"/>
      <c r="DV21" s="168"/>
      <c r="DW21" s="168"/>
      <c r="DX21" s="168"/>
      <c r="DY21" s="168"/>
      <c r="DZ21" s="168"/>
      <c r="EA21" s="168"/>
      <c r="EB21" s="168"/>
      <c r="EC21" s="171"/>
      <c r="ED21" s="171"/>
      <c r="EE21" s="171"/>
      <c r="EF21" s="168"/>
      <c r="EG21" s="168"/>
      <c r="EH21" s="168"/>
      <c r="EI21" s="168"/>
      <c r="EJ21" s="168"/>
      <c r="EK21" s="168"/>
      <c r="EL21" s="159"/>
      <c r="EM21" s="160"/>
      <c r="EN21" s="161"/>
    </row>
    <row r="22" spans="1:144" s="4" customFormat="1" ht="15" customHeight="1" thickTop="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3"/>
      <c r="N22" s="123"/>
      <c r="O22" s="287"/>
      <c r="P22" s="287"/>
      <c r="Q22" s="287"/>
      <c r="R22" s="287"/>
      <c r="S22" s="287"/>
      <c r="T22" s="287"/>
      <c r="U22" s="124"/>
      <c r="V22" s="123"/>
      <c r="W22" s="287"/>
      <c r="X22" s="287"/>
      <c r="Y22" s="287"/>
      <c r="Z22" s="287"/>
      <c r="AA22" s="287"/>
      <c r="AB22" s="287"/>
      <c r="AC22" s="124"/>
      <c r="AD22" s="314"/>
      <c r="AE22" s="314"/>
      <c r="AF22" s="314"/>
      <c r="AG22" s="314"/>
      <c r="AH22" s="314"/>
      <c r="AI22" s="314"/>
      <c r="AJ22" s="314"/>
      <c r="AK22" s="314"/>
      <c r="AL22" s="123"/>
      <c r="AM22" s="287"/>
      <c r="AN22" s="287"/>
      <c r="AO22" s="287"/>
      <c r="AP22" s="287"/>
      <c r="AQ22" s="287"/>
      <c r="AR22" s="287"/>
      <c r="AS22" s="126"/>
      <c r="AT22" s="174"/>
      <c r="AU22" s="174"/>
      <c r="AV22" s="174"/>
      <c r="AW22" s="168"/>
      <c r="AX22" s="168"/>
      <c r="AY22" s="168"/>
      <c r="AZ22" s="168"/>
      <c r="BA22" s="168"/>
      <c r="BB22" s="168"/>
      <c r="BC22" s="172"/>
      <c r="BD22" s="172"/>
      <c r="BE22" s="172"/>
      <c r="BF22" s="171"/>
      <c r="BG22" s="171"/>
      <c r="BH22" s="171"/>
      <c r="BI22" s="168"/>
      <c r="BJ22" s="168"/>
      <c r="BK22" s="168"/>
      <c r="BL22" s="168"/>
      <c r="BM22" s="168"/>
      <c r="BN22" s="168"/>
      <c r="BO22" s="159"/>
      <c r="BP22" s="160"/>
      <c r="BQ22" s="161"/>
      <c r="BR22" s="52"/>
      <c r="BS22" s="52"/>
      <c r="BT22" s="52"/>
      <c r="BU22" s="52"/>
      <c r="BX22" s="364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6"/>
      <c r="CK22" s="94"/>
      <c r="CL22" s="166"/>
      <c r="CM22" s="166"/>
      <c r="CN22" s="166"/>
      <c r="CO22" s="166"/>
      <c r="CP22" s="166"/>
      <c r="CQ22" s="166"/>
      <c r="CR22" s="95"/>
      <c r="CS22" s="94"/>
      <c r="CT22" s="166"/>
      <c r="CU22" s="166"/>
      <c r="CV22" s="166"/>
      <c r="CW22" s="166"/>
      <c r="CX22" s="166"/>
      <c r="CY22" s="166"/>
      <c r="CZ22" s="95"/>
      <c r="DA22" s="185"/>
      <c r="DB22" s="185"/>
      <c r="DC22" s="185"/>
      <c r="DD22" s="185"/>
      <c r="DE22" s="185"/>
      <c r="DF22" s="185"/>
      <c r="DG22" s="185"/>
      <c r="DH22" s="185"/>
      <c r="DI22" s="94"/>
      <c r="DJ22" s="166"/>
      <c r="DK22" s="166"/>
      <c r="DL22" s="166"/>
      <c r="DM22" s="166"/>
      <c r="DN22" s="166"/>
      <c r="DO22" s="166"/>
      <c r="DP22" s="109"/>
      <c r="DQ22" s="174"/>
      <c r="DR22" s="174"/>
      <c r="DS22" s="174"/>
      <c r="DT22" s="168"/>
      <c r="DU22" s="168"/>
      <c r="DV22" s="168"/>
      <c r="DW22" s="168"/>
      <c r="DX22" s="168"/>
      <c r="DY22" s="168"/>
      <c r="DZ22" s="172"/>
      <c r="EA22" s="172"/>
      <c r="EB22" s="172"/>
      <c r="EC22" s="171"/>
      <c r="ED22" s="171"/>
      <c r="EE22" s="171"/>
      <c r="EF22" s="168"/>
      <c r="EG22" s="168"/>
      <c r="EH22" s="168"/>
      <c r="EI22" s="168"/>
      <c r="EJ22" s="168"/>
      <c r="EK22" s="168"/>
      <c r="EL22" s="159"/>
      <c r="EM22" s="160"/>
      <c r="EN22" s="161"/>
    </row>
    <row r="23" spans="1:144" s="4" customFormat="1" ht="15" customHeight="1">
      <c r="A23" s="334" t="s">
        <v>43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40">
        <f>IF(O25="","",IF(O25&lt;S25,"●",IF(O25&gt;S25,"○",IF(O25=S25,"△"))))</f>
      </c>
      <c r="O23" s="340"/>
      <c r="P23" s="340"/>
      <c r="Q23" s="340"/>
      <c r="R23" s="340"/>
      <c r="S23" s="340"/>
      <c r="T23" s="340"/>
      <c r="U23" s="340"/>
      <c r="V23" s="340">
        <f>IF(W25="","",IF(W25&lt;AA25,"●",IF(W25&gt;AA25,"○",IF(W25=AA25,"△"))))</f>
      </c>
      <c r="W23" s="340"/>
      <c r="X23" s="340"/>
      <c r="Y23" s="340"/>
      <c r="Z23" s="340"/>
      <c r="AA23" s="340"/>
      <c r="AB23" s="340"/>
      <c r="AC23" s="340"/>
      <c r="AD23" s="340">
        <f>IF(AE25="","",IF(AE25&lt;AI25,"●",IF(AE25&gt;AI25,"○",IF(AE25=AI25,"△"))))</f>
      </c>
      <c r="AE23" s="340"/>
      <c r="AF23" s="340"/>
      <c r="AG23" s="340"/>
      <c r="AH23" s="340"/>
      <c r="AI23" s="340"/>
      <c r="AJ23" s="340"/>
      <c r="AK23" s="340"/>
      <c r="AL23" s="306"/>
      <c r="AM23" s="341"/>
      <c r="AN23" s="341"/>
      <c r="AO23" s="341"/>
      <c r="AP23" s="341"/>
      <c r="AQ23" s="341"/>
      <c r="AR23" s="341"/>
      <c r="AS23" s="342"/>
      <c r="AT23" s="173">
        <f>COUNTIF(N23:AS24,"○")*1</f>
        <v>0</v>
      </c>
      <c r="AU23" s="173"/>
      <c r="AV23" s="173"/>
      <c r="AW23" s="167">
        <f>COUNTIF(N23:AS24,"●")*1</f>
        <v>0</v>
      </c>
      <c r="AX23" s="167"/>
      <c r="AY23" s="167"/>
      <c r="AZ23" s="167">
        <f>COUNTIF(N23:AS24,"△")*1</f>
        <v>0</v>
      </c>
      <c r="BA23" s="167"/>
      <c r="BB23" s="167"/>
      <c r="BC23" s="169">
        <f>COUNTIF(N23:AS24,"○")*3+COUNTIF(N23:AS24,"△")*1</f>
        <v>0</v>
      </c>
      <c r="BD23" s="169"/>
      <c r="BE23" s="169"/>
      <c r="BF23" s="170">
        <f>AM25+AQ20+AQ15+AQ10</f>
        <v>0</v>
      </c>
      <c r="BG23" s="170"/>
      <c r="BH23" s="170"/>
      <c r="BI23" s="167">
        <f>AM20+AM15+AM10</f>
        <v>0</v>
      </c>
      <c r="BJ23" s="167"/>
      <c r="BK23" s="167"/>
      <c r="BL23" s="167">
        <f>BF23-BI23</f>
        <v>0</v>
      </c>
      <c r="BM23" s="167"/>
      <c r="BN23" s="167"/>
      <c r="BO23" s="156" t="e">
        <f>RANK(CA23,CA8:CA27)</f>
        <v>#N/A</v>
      </c>
      <c r="BP23" s="157"/>
      <c r="BQ23" s="158"/>
      <c r="BR23" s="52"/>
      <c r="BS23" s="52"/>
      <c r="BT23" s="52"/>
      <c r="BU23" s="52"/>
      <c r="BV23"/>
      <c r="BW23"/>
      <c r="BX23" s="334" t="s">
        <v>49</v>
      </c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181">
        <f>IF(CL25="","",IF(CL25&lt;CP25,"●",IF(CL25&gt;CP25,"○",IF(CL25=CP25,"△"))))</f>
      </c>
      <c r="CL23" s="181"/>
      <c r="CM23" s="181"/>
      <c r="CN23" s="181"/>
      <c r="CO23" s="181"/>
      <c r="CP23" s="181"/>
      <c r="CQ23" s="181"/>
      <c r="CR23" s="181"/>
      <c r="CS23" s="181">
        <f>IF(CT25="","",IF(CT25&lt;CX25,"●",IF(CT25&gt;CX25,"○",IF(CT25=CX25,"△"))))</f>
      </c>
      <c r="CT23" s="181"/>
      <c r="CU23" s="181"/>
      <c r="CV23" s="181"/>
      <c r="CW23" s="181"/>
      <c r="CX23" s="181"/>
      <c r="CY23" s="181"/>
      <c r="CZ23" s="181"/>
      <c r="DA23" s="181">
        <f>IF(DB25="","",IF(DB25&lt;DF25,"●",IF(DB25&gt;DF25,"○",IF(DB25=DF25,"△"))))</f>
      </c>
      <c r="DB23" s="181"/>
      <c r="DC23" s="181"/>
      <c r="DD23" s="181"/>
      <c r="DE23" s="181"/>
      <c r="DF23" s="181"/>
      <c r="DG23" s="181"/>
      <c r="DH23" s="181"/>
      <c r="DI23" s="182"/>
      <c r="DJ23" s="183"/>
      <c r="DK23" s="183"/>
      <c r="DL23" s="183"/>
      <c r="DM23" s="183"/>
      <c r="DN23" s="183"/>
      <c r="DO23" s="183"/>
      <c r="DP23" s="184"/>
      <c r="DQ23" s="173">
        <f>COUNTIF(CK23:DP24,"○")*1</f>
        <v>0</v>
      </c>
      <c r="DR23" s="173"/>
      <c r="DS23" s="173"/>
      <c r="DT23" s="167">
        <f>COUNTIF(CK23:DP24,"●")*1</f>
        <v>0</v>
      </c>
      <c r="DU23" s="167"/>
      <c r="DV23" s="167"/>
      <c r="DW23" s="167">
        <f>COUNTIF(CK23:DP24,"△")*1</f>
        <v>0</v>
      </c>
      <c r="DX23" s="167"/>
      <c r="DY23" s="167"/>
      <c r="DZ23" s="169">
        <f>COUNTIF(CK23:DP24,"○")*3+COUNTIF(CK23:DP24,"△")*1</f>
        <v>0</v>
      </c>
      <c r="EA23" s="169"/>
      <c r="EB23" s="169"/>
      <c r="EC23" s="170">
        <f>DJ25+DN20+DN15+DN10</f>
        <v>0</v>
      </c>
      <c r="ED23" s="170"/>
      <c r="EE23" s="170"/>
      <c r="EF23" s="167">
        <f>DJ20+DJ15+DJ10</f>
        <v>0</v>
      </c>
      <c r="EG23" s="167"/>
      <c r="EH23" s="167"/>
      <c r="EI23" s="167">
        <f>EC23-EF23</f>
        <v>0</v>
      </c>
      <c r="EJ23" s="167"/>
      <c r="EK23" s="167"/>
      <c r="EL23" s="156" t="e">
        <f>RANK(ET23,ET8:ET27)</f>
        <v>#N/A</v>
      </c>
      <c r="EM23" s="157"/>
      <c r="EN23" s="158"/>
    </row>
    <row r="24" spans="1:144" s="4" customFormat="1" ht="15" customHeight="1" thickBot="1">
      <c r="A24" s="33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06"/>
      <c r="AM24" s="341"/>
      <c r="AN24" s="341"/>
      <c r="AO24" s="341"/>
      <c r="AP24" s="341"/>
      <c r="AQ24" s="341"/>
      <c r="AR24" s="341"/>
      <c r="AS24" s="342"/>
      <c r="AT24" s="173"/>
      <c r="AU24" s="173"/>
      <c r="AV24" s="173"/>
      <c r="AW24" s="167"/>
      <c r="AX24" s="167"/>
      <c r="AY24" s="167"/>
      <c r="AZ24" s="167"/>
      <c r="BA24" s="167"/>
      <c r="BB24" s="167"/>
      <c r="BC24" s="167"/>
      <c r="BD24" s="167"/>
      <c r="BE24" s="167"/>
      <c r="BF24" s="170"/>
      <c r="BG24" s="170"/>
      <c r="BH24" s="170"/>
      <c r="BI24" s="167"/>
      <c r="BJ24" s="167"/>
      <c r="BK24" s="167"/>
      <c r="BL24" s="167"/>
      <c r="BM24" s="167"/>
      <c r="BN24" s="167"/>
      <c r="BO24" s="159"/>
      <c r="BP24" s="160"/>
      <c r="BQ24" s="161"/>
      <c r="BR24" s="52"/>
      <c r="BS24" s="52"/>
      <c r="BT24" s="52"/>
      <c r="BU24" s="52"/>
      <c r="BV24"/>
      <c r="BW24"/>
      <c r="BX24" s="334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2"/>
      <c r="DJ24" s="183"/>
      <c r="DK24" s="183"/>
      <c r="DL24" s="183"/>
      <c r="DM24" s="183"/>
      <c r="DN24" s="183"/>
      <c r="DO24" s="183"/>
      <c r="DP24" s="184"/>
      <c r="DQ24" s="173"/>
      <c r="DR24" s="173"/>
      <c r="DS24" s="173"/>
      <c r="DT24" s="167"/>
      <c r="DU24" s="167"/>
      <c r="DV24" s="167"/>
      <c r="DW24" s="167"/>
      <c r="DX24" s="167"/>
      <c r="DY24" s="167"/>
      <c r="DZ24" s="167"/>
      <c r="EA24" s="167"/>
      <c r="EB24" s="167"/>
      <c r="EC24" s="170"/>
      <c r="ED24" s="170"/>
      <c r="EE24" s="170"/>
      <c r="EF24" s="167"/>
      <c r="EG24" s="167"/>
      <c r="EH24" s="167"/>
      <c r="EI24" s="167"/>
      <c r="EJ24" s="167"/>
      <c r="EK24" s="167"/>
      <c r="EL24" s="159"/>
      <c r="EM24" s="160"/>
      <c r="EN24" s="161"/>
    </row>
    <row r="25" spans="1:144" s="4" customFormat="1" ht="15" customHeight="1" thickBot="1" thickTop="1">
      <c r="A25" s="336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117"/>
      <c r="O25" s="286">
        <f>IF(AQ10="","",AQ10)</f>
      </c>
      <c r="P25" s="286"/>
      <c r="Q25" s="286" t="s">
        <v>33</v>
      </c>
      <c r="R25" s="286"/>
      <c r="S25" s="286">
        <f>IF(AM10="","",AM10)</f>
      </c>
      <c r="T25" s="286"/>
      <c r="U25" s="122"/>
      <c r="V25" s="117"/>
      <c r="W25" s="286">
        <f>IF(AQ15="","",AQ15)</f>
      </c>
      <c r="X25" s="286"/>
      <c r="Y25" s="286" t="s">
        <v>33</v>
      </c>
      <c r="Z25" s="286"/>
      <c r="AA25" s="286">
        <f>IF(AM15="","",AM15)</f>
      </c>
      <c r="AB25" s="286"/>
      <c r="AC25" s="122"/>
      <c r="AD25" s="117"/>
      <c r="AE25" s="286">
        <f>IF(AQ20="","",AQ20)</f>
      </c>
      <c r="AF25" s="286"/>
      <c r="AG25" s="286" t="s">
        <v>33</v>
      </c>
      <c r="AH25" s="286"/>
      <c r="AI25" s="286">
        <f>IF(AM20="","",AM20)</f>
      </c>
      <c r="AJ25" s="286"/>
      <c r="AK25" s="122"/>
      <c r="AL25" s="306"/>
      <c r="AM25" s="341"/>
      <c r="AN25" s="341"/>
      <c r="AO25" s="341"/>
      <c r="AP25" s="341"/>
      <c r="AQ25" s="341"/>
      <c r="AR25" s="341"/>
      <c r="AS25" s="342"/>
      <c r="AT25" s="174"/>
      <c r="AU25" s="174"/>
      <c r="AV25" s="174"/>
      <c r="AW25" s="168"/>
      <c r="AX25" s="168"/>
      <c r="AY25" s="168"/>
      <c r="AZ25" s="168"/>
      <c r="BA25" s="168"/>
      <c r="BB25" s="168"/>
      <c r="BC25" s="168"/>
      <c r="BD25" s="168"/>
      <c r="BE25" s="168"/>
      <c r="BF25" s="171"/>
      <c r="BG25" s="171"/>
      <c r="BH25" s="171"/>
      <c r="BI25" s="168"/>
      <c r="BJ25" s="168"/>
      <c r="BK25" s="168"/>
      <c r="BL25" s="168"/>
      <c r="BM25" s="168"/>
      <c r="BN25" s="168"/>
      <c r="BO25" s="159"/>
      <c r="BP25" s="160"/>
      <c r="BQ25" s="161"/>
      <c r="BR25" s="52"/>
      <c r="BS25" s="52"/>
      <c r="BT25" s="52"/>
      <c r="BU25" s="52"/>
      <c r="BV25"/>
      <c r="BW25"/>
      <c r="BX25" s="336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93"/>
      <c r="CL25" s="165">
        <f>IF(DN10="","",DN10)</f>
      </c>
      <c r="CM25" s="165"/>
      <c r="CN25" s="165" t="s">
        <v>33</v>
      </c>
      <c r="CO25" s="165"/>
      <c r="CP25" s="165">
        <f>IF(DJ10="","",DJ10)</f>
      </c>
      <c r="CQ25" s="165"/>
      <c r="CR25" s="90"/>
      <c r="CS25" s="93"/>
      <c r="CT25" s="165">
        <f>IF(DN15="","",DN15)</f>
      </c>
      <c r="CU25" s="165"/>
      <c r="CV25" s="165" t="s">
        <v>33</v>
      </c>
      <c r="CW25" s="165"/>
      <c r="CX25" s="165">
        <f>IF(DJ15="","",DJ15)</f>
      </c>
      <c r="CY25" s="165"/>
      <c r="CZ25" s="90"/>
      <c r="DA25" s="93"/>
      <c r="DB25" s="165">
        <f>IF(DN20="","",DN20)</f>
      </c>
      <c r="DC25" s="165"/>
      <c r="DD25" s="165" t="s">
        <v>33</v>
      </c>
      <c r="DE25" s="165"/>
      <c r="DF25" s="165">
        <f>IF(DJ20="","",DJ20)</f>
      </c>
      <c r="DG25" s="165"/>
      <c r="DH25" s="90"/>
      <c r="DI25" s="182"/>
      <c r="DJ25" s="183"/>
      <c r="DK25" s="183"/>
      <c r="DL25" s="183"/>
      <c r="DM25" s="183"/>
      <c r="DN25" s="183"/>
      <c r="DO25" s="183"/>
      <c r="DP25" s="184"/>
      <c r="DQ25" s="174"/>
      <c r="DR25" s="174"/>
      <c r="DS25" s="174"/>
      <c r="DT25" s="168"/>
      <c r="DU25" s="168"/>
      <c r="DV25" s="168"/>
      <c r="DW25" s="168"/>
      <c r="DX25" s="168"/>
      <c r="DY25" s="168"/>
      <c r="DZ25" s="168"/>
      <c r="EA25" s="168"/>
      <c r="EB25" s="168"/>
      <c r="EC25" s="171"/>
      <c r="ED25" s="171"/>
      <c r="EE25" s="171"/>
      <c r="EF25" s="168"/>
      <c r="EG25" s="168"/>
      <c r="EH25" s="168"/>
      <c r="EI25" s="168"/>
      <c r="EJ25" s="168"/>
      <c r="EK25" s="168"/>
      <c r="EL25" s="159"/>
      <c r="EM25" s="160"/>
      <c r="EN25" s="161"/>
    </row>
    <row r="26" spans="1:144" s="4" customFormat="1" ht="15" customHeight="1" thickBot="1" thickTop="1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117"/>
      <c r="O26" s="286"/>
      <c r="P26" s="286"/>
      <c r="Q26" s="286"/>
      <c r="R26" s="286"/>
      <c r="S26" s="286"/>
      <c r="T26" s="286"/>
      <c r="U26" s="122"/>
      <c r="V26" s="117"/>
      <c r="W26" s="286"/>
      <c r="X26" s="286"/>
      <c r="Y26" s="286"/>
      <c r="Z26" s="286"/>
      <c r="AA26" s="286"/>
      <c r="AB26" s="286"/>
      <c r="AC26" s="122"/>
      <c r="AD26" s="117"/>
      <c r="AE26" s="286"/>
      <c r="AF26" s="286"/>
      <c r="AG26" s="286"/>
      <c r="AH26" s="286"/>
      <c r="AI26" s="286"/>
      <c r="AJ26" s="286"/>
      <c r="AK26" s="122"/>
      <c r="AL26" s="306"/>
      <c r="AM26" s="341"/>
      <c r="AN26" s="341"/>
      <c r="AO26" s="341"/>
      <c r="AP26" s="341"/>
      <c r="AQ26" s="341"/>
      <c r="AR26" s="341"/>
      <c r="AS26" s="342"/>
      <c r="AT26" s="174"/>
      <c r="AU26" s="174"/>
      <c r="AV26" s="174"/>
      <c r="AW26" s="168"/>
      <c r="AX26" s="168"/>
      <c r="AY26" s="168"/>
      <c r="AZ26" s="168"/>
      <c r="BA26" s="168"/>
      <c r="BB26" s="168"/>
      <c r="BC26" s="168"/>
      <c r="BD26" s="168"/>
      <c r="BE26" s="168"/>
      <c r="BF26" s="171"/>
      <c r="BG26" s="171"/>
      <c r="BH26" s="171"/>
      <c r="BI26" s="168"/>
      <c r="BJ26" s="168"/>
      <c r="BK26" s="168"/>
      <c r="BL26" s="168"/>
      <c r="BM26" s="168"/>
      <c r="BN26" s="168"/>
      <c r="BO26" s="159"/>
      <c r="BP26" s="160"/>
      <c r="BQ26" s="161"/>
      <c r="BR26" s="52"/>
      <c r="BS26" s="52"/>
      <c r="BT26" s="52"/>
      <c r="BU26" s="52"/>
      <c r="BV26"/>
      <c r="BW26"/>
      <c r="BX26" s="336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93"/>
      <c r="CL26" s="165"/>
      <c r="CM26" s="165"/>
      <c r="CN26" s="165"/>
      <c r="CO26" s="165"/>
      <c r="CP26" s="165"/>
      <c r="CQ26" s="165"/>
      <c r="CR26" s="90"/>
      <c r="CS26" s="93"/>
      <c r="CT26" s="165"/>
      <c r="CU26" s="165"/>
      <c r="CV26" s="165"/>
      <c r="CW26" s="165"/>
      <c r="CX26" s="165"/>
      <c r="CY26" s="165"/>
      <c r="CZ26" s="90"/>
      <c r="DA26" s="93"/>
      <c r="DB26" s="165"/>
      <c r="DC26" s="165"/>
      <c r="DD26" s="165"/>
      <c r="DE26" s="165"/>
      <c r="DF26" s="165"/>
      <c r="DG26" s="165"/>
      <c r="DH26" s="90"/>
      <c r="DI26" s="182"/>
      <c r="DJ26" s="183"/>
      <c r="DK26" s="183"/>
      <c r="DL26" s="183"/>
      <c r="DM26" s="183"/>
      <c r="DN26" s="183"/>
      <c r="DO26" s="183"/>
      <c r="DP26" s="184"/>
      <c r="DQ26" s="174"/>
      <c r="DR26" s="174"/>
      <c r="DS26" s="174"/>
      <c r="DT26" s="168"/>
      <c r="DU26" s="168"/>
      <c r="DV26" s="168"/>
      <c r="DW26" s="168"/>
      <c r="DX26" s="168"/>
      <c r="DY26" s="168"/>
      <c r="DZ26" s="168"/>
      <c r="EA26" s="168"/>
      <c r="EB26" s="168"/>
      <c r="EC26" s="171"/>
      <c r="ED26" s="171"/>
      <c r="EE26" s="171"/>
      <c r="EF26" s="168"/>
      <c r="EG26" s="168"/>
      <c r="EH26" s="168"/>
      <c r="EI26" s="168"/>
      <c r="EJ26" s="168"/>
      <c r="EK26" s="168"/>
      <c r="EL26" s="159"/>
      <c r="EM26" s="160"/>
      <c r="EN26" s="161"/>
    </row>
    <row r="27" spans="1:144" s="4" customFormat="1" ht="15" customHeight="1" thickTop="1">
      <c r="A27" s="338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123"/>
      <c r="O27" s="287"/>
      <c r="P27" s="287"/>
      <c r="Q27" s="287"/>
      <c r="R27" s="287"/>
      <c r="S27" s="287"/>
      <c r="T27" s="287"/>
      <c r="U27" s="124"/>
      <c r="V27" s="123"/>
      <c r="W27" s="287"/>
      <c r="X27" s="287"/>
      <c r="Y27" s="287"/>
      <c r="Z27" s="287"/>
      <c r="AA27" s="287"/>
      <c r="AB27" s="287"/>
      <c r="AC27" s="124"/>
      <c r="AD27" s="123"/>
      <c r="AE27" s="287"/>
      <c r="AF27" s="287"/>
      <c r="AG27" s="287"/>
      <c r="AH27" s="287"/>
      <c r="AI27" s="287"/>
      <c r="AJ27" s="287"/>
      <c r="AK27" s="124"/>
      <c r="AL27" s="314"/>
      <c r="AM27" s="343"/>
      <c r="AN27" s="343"/>
      <c r="AO27" s="343"/>
      <c r="AP27" s="343"/>
      <c r="AQ27" s="343"/>
      <c r="AR27" s="343"/>
      <c r="AS27" s="344"/>
      <c r="AT27" s="174"/>
      <c r="AU27" s="174"/>
      <c r="AV27" s="174"/>
      <c r="AW27" s="168"/>
      <c r="AX27" s="168"/>
      <c r="AY27" s="168"/>
      <c r="AZ27" s="168"/>
      <c r="BA27" s="168"/>
      <c r="BB27" s="168"/>
      <c r="BC27" s="168"/>
      <c r="BD27" s="168"/>
      <c r="BE27" s="168"/>
      <c r="BF27" s="171"/>
      <c r="BG27" s="171"/>
      <c r="BH27" s="171"/>
      <c r="BI27" s="168"/>
      <c r="BJ27" s="168"/>
      <c r="BK27" s="168"/>
      <c r="BL27" s="168"/>
      <c r="BM27" s="168"/>
      <c r="BN27" s="168"/>
      <c r="BO27" s="162"/>
      <c r="BP27" s="163"/>
      <c r="BQ27" s="164"/>
      <c r="BR27" s="52"/>
      <c r="BS27" s="52"/>
      <c r="BT27" s="52"/>
      <c r="BU27" s="52"/>
      <c r="BV27"/>
      <c r="BW27"/>
      <c r="BX27" s="338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94"/>
      <c r="CL27" s="166"/>
      <c r="CM27" s="166"/>
      <c r="CN27" s="166"/>
      <c r="CO27" s="166"/>
      <c r="CP27" s="166"/>
      <c r="CQ27" s="166"/>
      <c r="CR27" s="95"/>
      <c r="CS27" s="94"/>
      <c r="CT27" s="166"/>
      <c r="CU27" s="166"/>
      <c r="CV27" s="166"/>
      <c r="CW27" s="166"/>
      <c r="CX27" s="166"/>
      <c r="CY27" s="166"/>
      <c r="CZ27" s="95"/>
      <c r="DA27" s="94"/>
      <c r="DB27" s="166"/>
      <c r="DC27" s="166"/>
      <c r="DD27" s="166"/>
      <c r="DE27" s="166"/>
      <c r="DF27" s="166"/>
      <c r="DG27" s="166"/>
      <c r="DH27" s="95"/>
      <c r="DI27" s="185"/>
      <c r="DJ27" s="186"/>
      <c r="DK27" s="186"/>
      <c r="DL27" s="186"/>
      <c r="DM27" s="186"/>
      <c r="DN27" s="186"/>
      <c r="DO27" s="186"/>
      <c r="DP27" s="187"/>
      <c r="DQ27" s="174"/>
      <c r="DR27" s="174"/>
      <c r="DS27" s="174"/>
      <c r="DT27" s="168"/>
      <c r="DU27" s="168"/>
      <c r="DV27" s="168"/>
      <c r="DW27" s="168"/>
      <c r="DX27" s="168"/>
      <c r="DY27" s="168"/>
      <c r="DZ27" s="168"/>
      <c r="EA27" s="168"/>
      <c r="EB27" s="168"/>
      <c r="EC27" s="171"/>
      <c r="ED27" s="171"/>
      <c r="EE27" s="171"/>
      <c r="EF27" s="168"/>
      <c r="EG27" s="168"/>
      <c r="EH27" s="168"/>
      <c r="EI27" s="168"/>
      <c r="EJ27" s="168"/>
      <c r="EK27" s="168"/>
      <c r="EL27" s="162"/>
      <c r="EM27" s="163"/>
      <c r="EN27" s="164"/>
    </row>
    <row r="28" spans="1:106" s="4" customFormat="1" ht="22.5" customHeight="1">
      <c r="A28" s="107"/>
      <c r="B28" s="107"/>
      <c r="C28" s="107"/>
      <c r="D28" s="107"/>
      <c r="E28" s="281" t="s">
        <v>161</v>
      </c>
      <c r="F28" s="281"/>
      <c r="G28" s="281"/>
      <c r="H28" s="281"/>
      <c r="I28" s="281"/>
      <c r="J28" s="281"/>
      <c r="K28" s="281"/>
      <c r="L28" s="107"/>
      <c r="M28" s="107"/>
      <c r="N28" s="127"/>
      <c r="O28" s="127"/>
      <c r="P28" s="127"/>
      <c r="Q28" s="454" t="s">
        <v>139</v>
      </c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 s="278" t="s">
        <v>130</v>
      </c>
      <c r="CD28" s="278"/>
      <c r="CE28" s="278"/>
      <c r="CF28" s="278"/>
      <c r="CG28" s="278"/>
      <c r="CH28" s="278"/>
      <c r="CI28" s="278"/>
      <c r="CJ28"/>
      <c r="CK28"/>
      <c r="CL28" s="493" t="s">
        <v>133</v>
      </c>
      <c r="CM28" s="493"/>
      <c r="CN28" s="493"/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</row>
    <row r="29" spans="1:106" s="4" customFormat="1" ht="22.5" customHeight="1">
      <c r="A29" s="107"/>
      <c r="B29" s="107"/>
      <c r="C29" s="107"/>
      <c r="D29" s="107"/>
      <c r="E29" s="282"/>
      <c r="F29" s="282"/>
      <c r="G29" s="282"/>
      <c r="H29" s="282"/>
      <c r="I29" s="282"/>
      <c r="J29" s="282"/>
      <c r="K29" s="282"/>
      <c r="L29" s="107"/>
      <c r="M29" s="107"/>
      <c r="N29" s="127"/>
      <c r="O29" s="127"/>
      <c r="P29" s="127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 s="279"/>
      <c r="CD29" s="279"/>
      <c r="CE29" s="279"/>
      <c r="CF29" s="279"/>
      <c r="CG29" s="279"/>
      <c r="CH29" s="279"/>
      <c r="CI29" s="279"/>
      <c r="CJ29"/>
      <c r="CK29"/>
      <c r="CL29" s="494"/>
      <c r="CM29" s="494"/>
      <c r="CN29" s="494"/>
      <c r="CO29" s="494"/>
      <c r="CP29" s="494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4"/>
    </row>
    <row r="30" spans="1:144" s="4" customFormat="1" ht="27" customHeight="1">
      <c r="A30" s="273" t="s">
        <v>138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345" t="str">
        <f>A31</f>
        <v>稲田サッカー少年団</v>
      </c>
      <c r="O30" s="346"/>
      <c r="P30" s="346"/>
      <c r="Q30" s="346"/>
      <c r="R30" s="346"/>
      <c r="S30" s="346"/>
      <c r="T30" s="346"/>
      <c r="U30" s="346"/>
      <c r="V30" s="345" t="str">
        <f>A36</f>
        <v>豊成サッカー少年団</v>
      </c>
      <c r="W30" s="346"/>
      <c r="X30" s="346"/>
      <c r="Y30" s="346"/>
      <c r="Z30" s="346"/>
      <c r="AA30" s="346"/>
      <c r="AB30" s="346"/>
      <c r="AC30" s="346"/>
      <c r="AD30" s="345" t="str">
        <f>A41</f>
        <v>明星H・FC</v>
      </c>
      <c r="AE30" s="346"/>
      <c r="AF30" s="346"/>
      <c r="AG30" s="346"/>
      <c r="AH30" s="346"/>
      <c r="AI30" s="346"/>
      <c r="AJ30" s="346"/>
      <c r="AK30" s="346"/>
      <c r="AL30" s="347" t="str">
        <f>A46</f>
        <v>西帯広
サッカー少年団</v>
      </c>
      <c r="AM30" s="348"/>
      <c r="AN30" s="348"/>
      <c r="AO30" s="348"/>
      <c r="AP30" s="348"/>
      <c r="AQ30" s="348"/>
      <c r="AR30" s="348"/>
      <c r="AS30" s="349"/>
      <c r="AT30" s="211" t="s">
        <v>25</v>
      </c>
      <c r="AU30" s="211"/>
      <c r="AV30" s="212"/>
      <c r="AW30" s="210" t="s">
        <v>26</v>
      </c>
      <c r="AX30" s="211"/>
      <c r="AY30" s="212"/>
      <c r="AZ30" s="210" t="s">
        <v>27</v>
      </c>
      <c r="BA30" s="211"/>
      <c r="BB30" s="212"/>
      <c r="BC30" s="210" t="s">
        <v>28</v>
      </c>
      <c r="BD30" s="211"/>
      <c r="BE30" s="212"/>
      <c r="BF30" s="210" t="s">
        <v>29</v>
      </c>
      <c r="BG30" s="211"/>
      <c r="BH30" s="212"/>
      <c r="BI30" s="210" t="s">
        <v>30</v>
      </c>
      <c r="BJ30" s="211"/>
      <c r="BK30" s="212"/>
      <c r="BL30" s="210" t="s">
        <v>31</v>
      </c>
      <c r="BM30" s="211"/>
      <c r="BN30" s="212"/>
      <c r="BO30" s="210" t="s">
        <v>32</v>
      </c>
      <c r="BP30" s="211"/>
      <c r="BQ30" s="212"/>
      <c r="BR30" s="56"/>
      <c r="BS30" s="56"/>
      <c r="BT30" s="56"/>
      <c r="BU30" s="56"/>
      <c r="BV30"/>
      <c r="BW30"/>
      <c r="BX30" s="175" t="s">
        <v>133</v>
      </c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213" t="str">
        <f>BX31</f>
        <v>緑ヶ丘フットボール
クラブA</v>
      </c>
      <c r="CL30" s="214"/>
      <c r="CM30" s="214"/>
      <c r="CN30" s="214"/>
      <c r="CO30" s="214"/>
      <c r="CP30" s="214"/>
      <c r="CQ30" s="214"/>
      <c r="CR30" s="215"/>
      <c r="CS30" s="289" t="str">
        <f>BX36</f>
        <v>中札内サッカー少年団</v>
      </c>
      <c r="CT30" s="290"/>
      <c r="CU30" s="290"/>
      <c r="CV30" s="290"/>
      <c r="CW30" s="290"/>
      <c r="CX30" s="290"/>
      <c r="CY30" s="290"/>
      <c r="CZ30" s="291"/>
      <c r="DA30" s="210" t="str">
        <f>BX41</f>
        <v>大空JrFC</v>
      </c>
      <c r="DB30" s="211"/>
      <c r="DC30" s="211"/>
      <c r="DD30" s="211"/>
      <c r="DE30" s="211"/>
      <c r="DF30" s="211"/>
      <c r="DG30" s="211"/>
      <c r="DH30" s="211"/>
      <c r="DI30" s="210" t="str">
        <f>BX46</f>
        <v>音更ユニオンＳＣ</v>
      </c>
      <c r="DJ30" s="211"/>
      <c r="DK30" s="211"/>
      <c r="DL30" s="211"/>
      <c r="DM30" s="211"/>
      <c r="DN30" s="211"/>
      <c r="DO30" s="211"/>
      <c r="DP30" s="212"/>
      <c r="DQ30" s="211" t="s">
        <v>25</v>
      </c>
      <c r="DR30" s="211"/>
      <c r="DS30" s="212"/>
      <c r="DT30" s="210" t="s">
        <v>26</v>
      </c>
      <c r="DU30" s="211"/>
      <c r="DV30" s="212"/>
      <c r="DW30" s="210" t="s">
        <v>27</v>
      </c>
      <c r="DX30" s="211"/>
      <c r="DY30" s="212"/>
      <c r="DZ30" s="210" t="s">
        <v>28</v>
      </c>
      <c r="EA30" s="211"/>
      <c r="EB30" s="212"/>
      <c r="EC30" s="210" t="s">
        <v>29</v>
      </c>
      <c r="ED30" s="211"/>
      <c r="EE30" s="212"/>
      <c r="EF30" s="210" t="s">
        <v>30</v>
      </c>
      <c r="EG30" s="211"/>
      <c r="EH30" s="212"/>
      <c r="EI30" s="210" t="s">
        <v>31</v>
      </c>
      <c r="EJ30" s="211"/>
      <c r="EK30" s="212"/>
      <c r="EL30" s="210" t="s">
        <v>32</v>
      </c>
      <c r="EM30" s="211"/>
      <c r="EN30" s="212"/>
    </row>
    <row r="31" spans="1:144" s="4" customFormat="1" ht="15" customHeight="1">
      <c r="A31" s="203" t="s">
        <v>44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305"/>
      <c r="O31" s="305"/>
      <c r="P31" s="305"/>
      <c r="Q31" s="305"/>
      <c r="R31" s="305"/>
      <c r="S31" s="305"/>
      <c r="T31" s="305"/>
      <c r="U31" s="305"/>
      <c r="V31" s="308">
        <v>13</v>
      </c>
      <c r="W31" s="309"/>
      <c r="X31" s="309"/>
      <c r="Y31" s="312"/>
      <c r="Z31" s="312"/>
      <c r="AA31" s="118"/>
      <c r="AB31" s="118"/>
      <c r="AC31" s="119"/>
      <c r="AD31" s="308">
        <v>17</v>
      </c>
      <c r="AE31" s="309"/>
      <c r="AF31" s="309"/>
      <c r="AG31" s="312"/>
      <c r="AH31" s="312"/>
      <c r="AI31" s="118"/>
      <c r="AJ31" s="118"/>
      <c r="AK31" s="119"/>
      <c r="AL31" s="308">
        <v>23</v>
      </c>
      <c r="AM31" s="309"/>
      <c r="AN31" s="309"/>
      <c r="AO31" s="312">
        <f>IF(AM33="","",IF(AM33&lt;AQ33,"●",IF(AM33&gt;AQ33,"○",IF(AM33=AQ33,"△"))))</f>
      </c>
      <c r="AP31" s="312"/>
      <c r="AQ31" s="118"/>
      <c r="AR31" s="118"/>
      <c r="AS31" s="119"/>
      <c r="AT31" s="199">
        <f>COUNTIF(N31:AS32,"○")*1</f>
        <v>0</v>
      </c>
      <c r="AU31" s="199"/>
      <c r="AV31" s="199"/>
      <c r="AW31" s="169">
        <f>COUNTIF(N31:AS32,"●")*1</f>
        <v>0</v>
      </c>
      <c r="AX31" s="169"/>
      <c r="AY31" s="169"/>
      <c r="AZ31" s="169">
        <f>COUNTIF(N31:AS32,"△")*1</f>
        <v>0</v>
      </c>
      <c r="BA31" s="169"/>
      <c r="BB31" s="169"/>
      <c r="BC31" s="169">
        <f>COUNTIF(N31:AS32,"○")*3+COUNTIF(N31:AS32,"△")*1</f>
        <v>0</v>
      </c>
      <c r="BD31" s="169"/>
      <c r="BE31" s="169"/>
      <c r="BF31" s="201">
        <f>O33+W33+AE33+AM33</f>
        <v>0</v>
      </c>
      <c r="BG31" s="201"/>
      <c r="BH31" s="201"/>
      <c r="BI31" s="169">
        <f>S33+AA33+AI33+AQ33</f>
        <v>0</v>
      </c>
      <c r="BJ31" s="169"/>
      <c r="BK31" s="169"/>
      <c r="BL31" s="169">
        <f>BF31-BI31</f>
        <v>0</v>
      </c>
      <c r="BM31" s="169"/>
      <c r="BN31" s="169"/>
      <c r="BO31" s="156" t="e">
        <f>RANK(CA31,CA31:CA50)</f>
        <v>#N/A</v>
      </c>
      <c r="BP31" s="157"/>
      <c r="BQ31" s="158"/>
      <c r="BR31" s="52"/>
      <c r="BS31" s="52"/>
      <c r="BT31" s="52"/>
      <c r="BU31" s="52"/>
      <c r="BV31"/>
      <c r="BW31"/>
      <c r="BX31" s="367" t="s">
        <v>159</v>
      </c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9"/>
      <c r="CK31" s="193"/>
      <c r="CL31" s="193"/>
      <c r="CM31" s="193"/>
      <c r="CN31" s="193"/>
      <c r="CO31" s="193"/>
      <c r="CP31" s="193"/>
      <c r="CQ31" s="193"/>
      <c r="CR31" s="193"/>
      <c r="CS31" s="194">
        <v>2</v>
      </c>
      <c r="CT31" s="195"/>
      <c r="CU31" s="195"/>
      <c r="CV31" s="198">
        <f>IF(CT33="","",IF(CT33&lt;CX33,"●",IF(CT33&gt;CX33,"○",IF(CT33=CX33,"△"))))</f>
      </c>
      <c r="CW31" s="198"/>
      <c r="CX31" s="88"/>
      <c r="CY31" s="88"/>
      <c r="CZ31" s="89"/>
      <c r="DA31" s="194">
        <v>6</v>
      </c>
      <c r="DB31" s="195"/>
      <c r="DC31" s="195"/>
      <c r="DD31" s="198">
        <f>IF(DB33="","",IF(DB33&lt;DF33,"●",IF(DB33&gt;DF33,"○",IF(DB33=DF33,"△"))))</f>
      </c>
      <c r="DE31" s="198"/>
      <c r="DF31" s="88"/>
      <c r="DG31" s="88"/>
      <c r="DH31" s="89"/>
      <c r="DI31" s="194">
        <v>12</v>
      </c>
      <c r="DJ31" s="195"/>
      <c r="DK31" s="195"/>
      <c r="DL31" s="198">
        <f>IF(DJ33="","",IF(DJ33&lt;DN33,"●",IF(DJ33&gt;DN33,"○",IF(DJ33=DN33,"△"))))</f>
      </c>
      <c r="DM31" s="198"/>
      <c r="DN31" s="88"/>
      <c r="DO31" s="88"/>
      <c r="DP31" s="89"/>
      <c r="DQ31" s="199">
        <f>COUNTIF(CK31:DP32,"○")*1</f>
        <v>0</v>
      </c>
      <c r="DR31" s="199"/>
      <c r="DS31" s="199"/>
      <c r="DT31" s="169">
        <f>COUNTIF(CK31:DP32,"●")*1</f>
        <v>0</v>
      </c>
      <c r="DU31" s="169"/>
      <c r="DV31" s="169"/>
      <c r="DW31" s="169">
        <f>COUNTIF(CK31:DP32,"△")*1</f>
        <v>0</v>
      </c>
      <c r="DX31" s="169"/>
      <c r="DY31" s="169"/>
      <c r="DZ31" s="169">
        <f>COUNTIF(CK31:DP32,"○")*3+COUNTIF(CK31:DP32,"△")*1</f>
        <v>0</v>
      </c>
      <c r="EA31" s="169"/>
      <c r="EB31" s="169"/>
      <c r="EC31" s="201">
        <f>CL33+CT33+DB33+DJ33</f>
        <v>0</v>
      </c>
      <c r="ED31" s="201"/>
      <c r="EE31" s="201"/>
      <c r="EF31" s="169">
        <f>CP33+CX33+DF33+DN33</f>
        <v>0</v>
      </c>
      <c r="EG31" s="169"/>
      <c r="EH31" s="169"/>
      <c r="EI31" s="169">
        <f>EC31-EF31</f>
        <v>0</v>
      </c>
      <c r="EJ31" s="169"/>
      <c r="EK31" s="169"/>
      <c r="EL31" s="156" t="e">
        <f>RANK(ET31,ET31:ET50)</f>
        <v>#N/A</v>
      </c>
      <c r="EM31" s="157"/>
      <c r="EN31" s="158"/>
    </row>
    <row r="32" spans="1:144" s="4" customFormat="1" ht="15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306"/>
      <c r="O32" s="306"/>
      <c r="P32" s="306"/>
      <c r="Q32" s="306"/>
      <c r="R32" s="306"/>
      <c r="S32" s="306"/>
      <c r="T32" s="306"/>
      <c r="U32" s="306"/>
      <c r="V32" s="310"/>
      <c r="W32" s="311"/>
      <c r="X32" s="311"/>
      <c r="Y32" s="286"/>
      <c r="Z32" s="286"/>
      <c r="AA32" s="120"/>
      <c r="AB32" s="120"/>
      <c r="AC32" s="121"/>
      <c r="AD32" s="310"/>
      <c r="AE32" s="311"/>
      <c r="AF32" s="311"/>
      <c r="AG32" s="286"/>
      <c r="AH32" s="286"/>
      <c r="AI32" s="120"/>
      <c r="AJ32" s="120"/>
      <c r="AK32" s="121"/>
      <c r="AL32" s="310"/>
      <c r="AM32" s="311"/>
      <c r="AN32" s="311"/>
      <c r="AO32" s="286"/>
      <c r="AP32" s="286"/>
      <c r="AQ32" s="120"/>
      <c r="AR32" s="120"/>
      <c r="AS32" s="121"/>
      <c r="AT32" s="173"/>
      <c r="AU32" s="173"/>
      <c r="AV32" s="173"/>
      <c r="AW32" s="167"/>
      <c r="AX32" s="167"/>
      <c r="AY32" s="167"/>
      <c r="AZ32" s="167"/>
      <c r="BA32" s="167"/>
      <c r="BB32" s="167"/>
      <c r="BC32" s="167"/>
      <c r="BD32" s="167"/>
      <c r="BE32" s="167"/>
      <c r="BF32" s="170"/>
      <c r="BG32" s="170"/>
      <c r="BH32" s="170"/>
      <c r="BI32" s="167"/>
      <c r="BJ32" s="167"/>
      <c r="BK32" s="167"/>
      <c r="BL32" s="167"/>
      <c r="BM32" s="167"/>
      <c r="BN32" s="167"/>
      <c r="BO32" s="159"/>
      <c r="BP32" s="160"/>
      <c r="BQ32" s="161"/>
      <c r="BR32" s="52"/>
      <c r="BS32" s="52"/>
      <c r="BT32" s="52"/>
      <c r="BU32" s="52"/>
      <c r="BV32"/>
      <c r="BW32"/>
      <c r="BX32" s="370"/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2"/>
      <c r="CK32" s="182"/>
      <c r="CL32" s="182"/>
      <c r="CM32" s="182"/>
      <c r="CN32" s="182"/>
      <c r="CO32" s="182"/>
      <c r="CP32" s="182"/>
      <c r="CQ32" s="182"/>
      <c r="CR32" s="182"/>
      <c r="CS32" s="196"/>
      <c r="CT32" s="197"/>
      <c r="CU32" s="197"/>
      <c r="CV32" s="165"/>
      <c r="CW32" s="165"/>
      <c r="CX32" s="91"/>
      <c r="CY32" s="91"/>
      <c r="CZ32" s="92"/>
      <c r="DA32" s="196"/>
      <c r="DB32" s="197"/>
      <c r="DC32" s="197"/>
      <c r="DD32" s="165"/>
      <c r="DE32" s="165"/>
      <c r="DF32" s="91"/>
      <c r="DG32" s="91"/>
      <c r="DH32" s="92"/>
      <c r="DI32" s="196"/>
      <c r="DJ32" s="197"/>
      <c r="DK32" s="197"/>
      <c r="DL32" s="165"/>
      <c r="DM32" s="165"/>
      <c r="DN32" s="91"/>
      <c r="DO32" s="91"/>
      <c r="DP32" s="92"/>
      <c r="DQ32" s="173"/>
      <c r="DR32" s="173"/>
      <c r="DS32" s="173"/>
      <c r="DT32" s="167"/>
      <c r="DU32" s="167"/>
      <c r="DV32" s="167"/>
      <c r="DW32" s="167"/>
      <c r="DX32" s="167"/>
      <c r="DY32" s="167"/>
      <c r="DZ32" s="167"/>
      <c r="EA32" s="167"/>
      <c r="EB32" s="167"/>
      <c r="EC32" s="170"/>
      <c r="ED32" s="170"/>
      <c r="EE32" s="170"/>
      <c r="EF32" s="167"/>
      <c r="EG32" s="167"/>
      <c r="EH32" s="167"/>
      <c r="EI32" s="167"/>
      <c r="EJ32" s="167"/>
      <c r="EK32" s="167"/>
      <c r="EL32" s="159"/>
      <c r="EM32" s="160"/>
      <c r="EN32" s="161"/>
    </row>
    <row r="33" spans="1:144" s="4" customFormat="1" ht="15" customHeight="1" thickBot="1" thickTop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307"/>
      <c r="O33" s="307"/>
      <c r="P33" s="307"/>
      <c r="Q33" s="307"/>
      <c r="R33" s="307"/>
      <c r="S33" s="307"/>
      <c r="T33" s="307"/>
      <c r="U33" s="307"/>
      <c r="V33" s="117"/>
      <c r="W33" s="286"/>
      <c r="X33" s="286"/>
      <c r="Y33" s="286" t="s">
        <v>33</v>
      </c>
      <c r="Z33" s="286"/>
      <c r="AA33" s="286"/>
      <c r="AB33" s="286"/>
      <c r="AC33" s="122"/>
      <c r="AD33" s="117"/>
      <c r="AE33" s="286"/>
      <c r="AF33" s="286"/>
      <c r="AG33" s="286" t="s">
        <v>33</v>
      </c>
      <c r="AH33" s="286"/>
      <c r="AI33" s="286"/>
      <c r="AJ33" s="286"/>
      <c r="AK33" s="122"/>
      <c r="AL33" s="117"/>
      <c r="AM33" s="286"/>
      <c r="AN33" s="286"/>
      <c r="AO33" s="286" t="s">
        <v>33</v>
      </c>
      <c r="AP33" s="286"/>
      <c r="AQ33" s="286"/>
      <c r="AR33" s="286"/>
      <c r="AS33" s="125"/>
      <c r="AT33" s="174"/>
      <c r="AU33" s="174"/>
      <c r="AV33" s="174"/>
      <c r="AW33" s="168"/>
      <c r="AX33" s="168"/>
      <c r="AY33" s="168"/>
      <c r="AZ33" s="168"/>
      <c r="BA33" s="168"/>
      <c r="BB33" s="168"/>
      <c r="BC33" s="168"/>
      <c r="BD33" s="168"/>
      <c r="BE33" s="168"/>
      <c r="BF33" s="171"/>
      <c r="BG33" s="171"/>
      <c r="BH33" s="171"/>
      <c r="BI33" s="168"/>
      <c r="BJ33" s="168"/>
      <c r="BK33" s="168"/>
      <c r="BL33" s="168"/>
      <c r="BM33" s="168"/>
      <c r="BN33" s="168"/>
      <c r="BO33" s="159"/>
      <c r="BP33" s="160"/>
      <c r="BQ33" s="161"/>
      <c r="BR33" s="52"/>
      <c r="BS33" s="52"/>
      <c r="BT33" s="52"/>
      <c r="BU33" s="52"/>
      <c r="BV33"/>
      <c r="BW33"/>
      <c r="BX33" s="370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2"/>
      <c r="CK33" s="209"/>
      <c r="CL33" s="209"/>
      <c r="CM33" s="209"/>
      <c r="CN33" s="209"/>
      <c r="CO33" s="209"/>
      <c r="CP33" s="209"/>
      <c r="CQ33" s="209"/>
      <c r="CR33" s="209"/>
      <c r="CS33" s="93"/>
      <c r="CT33" s="165"/>
      <c r="CU33" s="165"/>
      <c r="CV33" s="165" t="s">
        <v>33</v>
      </c>
      <c r="CW33" s="165"/>
      <c r="CX33" s="165"/>
      <c r="CY33" s="165"/>
      <c r="CZ33" s="90"/>
      <c r="DA33" s="93"/>
      <c r="DB33" s="165"/>
      <c r="DC33" s="165"/>
      <c r="DD33" s="165" t="s">
        <v>33</v>
      </c>
      <c r="DE33" s="165"/>
      <c r="DF33" s="165"/>
      <c r="DG33" s="165"/>
      <c r="DH33" s="90"/>
      <c r="DI33" s="93"/>
      <c r="DJ33" s="165"/>
      <c r="DK33" s="165"/>
      <c r="DL33" s="165" t="s">
        <v>33</v>
      </c>
      <c r="DM33" s="165"/>
      <c r="DN33" s="165"/>
      <c r="DO33" s="165"/>
      <c r="DP33" s="108"/>
      <c r="DQ33" s="174"/>
      <c r="DR33" s="174"/>
      <c r="DS33" s="174"/>
      <c r="DT33" s="168"/>
      <c r="DU33" s="168"/>
      <c r="DV33" s="168"/>
      <c r="DW33" s="168"/>
      <c r="DX33" s="168"/>
      <c r="DY33" s="168"/>
      <c r="DZ33" s="168"/>
      <c r="EA33" s="168"/>
      <c r="EB33" s="168"/>
      <c r="EC33" s="171"/>
      <c r="ED33" s="171"/>
      <c r="EE33" s="171"/>
      <c r="EF33" s="168"/>
      <c r="EG33" s="168"/>
      <c r="EH33" s="168"/>
      <c r="EI33" s="168"/>
      <c r="EJ33" s="168"/>
      <c r="EK33" s="168"/>
      <c r="EL33" s="159"/>
      <c r="EM33" s="160"/>
      <c r="EN33" s="161"/>
    </row>
    <row r="34" spans="1:144" s="4" customFormat="1" ht="15" customHeight="1" thickBot="1" thickTop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307"/>
      <c r="O34" s="307"/>
      <c r="P34" s="307"/>
      <c r="Q34" s="307"/>
      <c r="R34" s="307"/>
      <c r="S34" s="307"/>
      <c r="T34" s="307"/>
      <c r="U34" s="307"/>
      <c r="V34" s="117"/>
      <c r="W34" s="286"/>
      <c r="X34" s="286"/>
      <c r="Y34" s="286"/>
      <c r="Z34" s="286"/>
      <c r="AA34" s="286"/>
      <c r="AB34" s="286"/>
      <c r="AC34" s="122"/>
      <c r="AD34" s="117"/>
      <c r="AE34" s="286"/>
      <c r="AF34" s="286"/>
      <c r="AG34" s="286"/>
      <c r="AH34" s="286"/>
      <c r="AI34" s="286"/>
      <c r="AJ34" s="286"/>
      <c r="AK34" s="122"/>
      <c r="AL34" s="117"/>
      <c r="AM34" s="286"/>
      <c r="AN34" s="286"/>
      <c r="AO34" s="286"/>
      <c r="AP34" s="286"/>
      <c r="AQ34" s="286"/>
      <c r="AR34" s="286"/>
      <c r="AS34" s="125"/>
      <c r="AT34" s="174"/>
      <c r="AU34" s="174"/>
      <c r="AV34" s="174"/>
      <c r="AW34" s="168"/>
      <c r="AX34" s="168"/>
      <c r="AY34" s="168"/>
      <c r="AZ34" s="168"/>
      <c r="BA34" s="168"/>
      <c r="BB34" s="168"/>
      <c r="BC34" s="168"/>
      <c r="BD34" s="168"/>
      <c r="BE34" s="168"/>
      <c r="BF34" s="171"/>
      <c r="BG34" s="171"/>
      <c r="BH34" s="171"/>
      <c r="BI34" s="168"/>
      <c r="BJ34" s="168"/>
      <c r="BK34" s="168"/>
      <c r="BL34" s="168"/>
      <c r="BM34" s="168"/>
      <c r="BN34" s="168"/>
      <c r="BO34" s="159"/>
      <c r="BP34" s="160"/>
      <c r="BQ34" s="161"/>
      <c r="BR34" s="52"/>
      <c r="BS34" s="52"/>
      <c r="BT34" s="52"/>
      <c r="BU34" s="52"/>
      <c r="BV34"/>
      <c r="BW34"/>
      <c r="BX34" s="370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2"/>
      <c r="CK34" s="209"/>
      <c r="CL34" s="209"/>
      <c r="CM34" s="209"/>
      <c r="CN34" s="209"/>
      <c r="CO34" s="209"/>
      <c r="CP34" s="209"/>
      <c r="CQ34" s="209"/>
      <c r="CR34" s="209"/>
      <c r="CS34" s="93"/>
      <c r="CT34" s="165"/>
      <c r="CU34" s="165"/>
      <c r="CV34" s="165"/>
      <c r="CW34" s="165"/>
      <c r="CX34" s="165"/>
      <c r="CY34" s="165"/>
      <c r="CZ34" s="90"/>
      <c r="DA34" s="93"/>
      <c r="DB34" s="165"/>
      <c r="DC34" s="165"/>
      <c r="DD34" s="165"/>
      <c r="DE34" s="165"/>
      <c r="DF34" s="165"/>
      <c r="DG34" s="165"/>
      <c r="DH34" s="90"/>
      <c r="DI34" s="93"/>
      <c r="DJ34" s="165"/>
      <c r="DK34" s="165"/>
      <c r="DL34" s="165"/>
      <c r="DM34" s="165"/>
      <c r="DN34" s="165"/>
      <c r="DO34" s="165"/>
      <c r="DP34" s="108"/>
      <c r="DQ34" s="174"/>
      <c r="DR34" s="174"/>
      <c r="DS34" s="174"/>
      <c r="DT34" s="168"/>
      <c r="DU34" s="168"/>
      <c r="DV34" s="168"/>
      <c r="DW34" s="168"/>
      <c r="DX34" s="168"/>
      <c r="DY34" s="168"/>
      <c r="DZ34" s="168"/>
      <c r="EA34" s="168"/>
      <c r="EB34" s="168"/>
      <c r="EC34" s="171"/>
      <c r="ED34" s="171"/>
      <c r="EE34" s="171"/>
      <c r="EF34" s="168"/>
      <c r="EG34" s="168"/>
      <c r="EH34" s="168"/>
      <c r="EI34" s="168"/>
      <c r="EJ34" s="168"/>
      <c r="EK34" s="168"/>
      <c r="EL34" s="159"/>
      <c r="EM34" s="160"/>
      <c r="EN34" s="161"/>
    </row>
    <row r="35" spans="1:144" s="4" customFormat="1" ht="15" customHeight="1" thickTop="1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307"/>
      <c r="O35" s="307"/>
      <c r="P35" s="307"/>
      <c r="Q35" s="307"/>
      <c r="R35" s="307"/>
      <c r="S35" s="307"/>
      <c r="T35" s="307"/>
      <c r="U35" s="307"/>
      <c r="V35" s="117"/>
      <c r="W35" s="286"/>
      <c r="X35" s="286"/>
      <c r="Y35" s="286"/>
      <c r="Z35" s="286"/>
      <c r="AA35" s="286"/>
      <c r="AB35" s="286"/>
      <c r="AC35" s="122"/>
      <c r="AD35" s="117"/>
      <c r="AE35" s="286"/>
      <c r="AF35" s="286"/>
      <c r="AG35" s="286"/>
      <c r="AH35" s="286"/>
      <c r="AI35" s="286"/>
      <c r="AJ35" s="286"/>
      <c r="AK35" s="122"/>
      <c r="AL35" s="117"/>
      <c r="AM35" s="286"/>
      <c r="AN35" s="286"/>
      <c r="AO35" s="286"/>
      <c r="AP35" s="286"/>
      <c r="AQ35" s="286"/>
      <c r="AR35" s="286"/>
      <c r="AS35" s="125"/>
      <c r="AT35" s="200"/>
      <c r="AU35" s="200"/>
      <c r="AV35" s="200"/>
      <c r="AW35" s="172"/>
      <c r="AX35" s="172"/>
      <c r="AY35" s="172"/>
      <c r="AZ35" s="172"/>
      <c r="BA35" s="172"/>
      <c r="BB35" s="172"/>
      <c r="BC35" s="172"/>
      <c r="BD35" s="172"/>
      <c r="BE35" s="172"/>
      <c r="BF35" s="202"/>
      <c r="BG35" s="202"/>
      <c r="BH35" s="202"/>
      <c r="BI35" s="172"/>
      <c r="BJ35" s="172"/>
      <c r="BK35" s="172"/>
      <c r="BL35" s="172"/>
      <c r="BM35" s="172"/>
      <c r="BN35" s="172"/>
      <c r="BO35" s="162"/>
      <c r="BP35" s="163"/>
      <c r="BQ35" s="164"/>
      <c r="BR35" s="52"/>
      <c r="BS35" s="52"/>
      <c r="BT35" s="52"/>
      <c r="BU35" s="52"/>
      <c r="BV35"/>
      <c r="BW35"/>
      <c r="BX35" s="373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5"/>
      <c r="CK35" s="209"/>
      <c r="CL35" s="209"/>
      <c r="CM35" s="209"/>
      <c r="CN35" s="209"/>
      <c r="CO35" s="209"/>
      <c r="CP35" s="209"/>
      <c r="CQ35" s="209"/>
      <c r="CR35" s="209"/>
      <c r="CS35" s="93"/>
      <c r="CT35" s="165"/>
      <c r="CU35" s="165"/>
      <c r="CV35" s="165"/>
      <c r="CW35" s="165"/>
      <c r="CX35" s="165"/>
      <c r="CY35" s="165"/>
      <c r="CZ35" s="90"/>
      <c r="DA35" s="93"/>
      <c r="DB35" s="165"/>
      <c r="DC35" s="165"/>
      <c r="DD35" s="165"/>
      <c r="DE35" s="165"/>
      <c r="DF35" s="165"/>
      <c r="DG35" s="165"/>
      <c r="DH35" s="90"/>
      <c r="DI35" s="93"/>
      <c r="DJ35" s="165"/>
      <c r="DK35" s="165"/>
      <c r="DL35" s="165"/>
      <c r="DM35" s="165"/>
      <c r="DN35" s="165"/>
      <c r="DO35" s="165"/>
      <c r="DP35" s="108"/>
      <c r="DQ35" s="200"/>
      <c r="DR35" s="200"/>
      <c r="DS35" s="200"/>
      <c r="DT35" s="172"/>
      <c r="DU35" s="172"/>
      <c r="DV35" s="172"/>
      <c r="DW35" s="172"/>
      <c r="DX35" s="172"/>
      <c r="DY35" s="172"/>
      <c r="DZ35" s="172"/>
      <c r="EA35" s="172"/>
      <c r="EB35" s="172"/>
      <c r="EC35" s="202"/>
      <c r="ED35" s="202"/>
      <c r="EE35" s="202"/>
      <c r="EF35" s="172"/>
      <c r="EG35" s="172"/>
      <c r="EH35" s="172"/>
      <c r="EI35" s="172"/>
      <c r="EJ35" s="172"/>
      <c r="EK35" s="172"/>
      <c r="EL35" s="162"/>
      <c r="EM35" s="163"/>
      <c r="EN35" s="164"/>
    </row>
    <row r="36" spans="1:144" s="4" customFormat="1" ht="15" customHeight="1">
      <c r="A36" s="175" t="s">
        <v>45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313">
        <f>IF(O38="","",IF(O38&lt;S38,"●",IF(O38&gt;S38,"○",IF(O38=S38,"△"))))</f>
      </c>
      <c r="O36" s="313"/>
      <c r="P36" s="313"/>
      <c r="Q36" s="313"/>
      <c r="R36" s="313"/>
      <c r="S36" s="313"/>
      <c r="T36" s="313"/>
      <c r="U36" s="313"/>
      <c r="V36" s="305"/>
      <c r="W36" s="305"/>
      <c r="X36" s="305"/>
      <c r="Y36" s="305"/>
      <c r="Z36" s="305"/>
      <c r="AA36" s="305"/>
      <c r="AB36" s="305"/>
      <c r="AC36" s="305"/>
      <c r="AD36" s="308">
        <v>21</v>
      </c>
      <c r="AE36" s="309"/>
      <c r="AF36" s="309"/>
      <c r="AG36" s="312"/>
      <c r="AH36" s="312"/>
      <c r="AI36" s="118"/>
      <c r="AJ36" s="118"/>
      <c r="AK36" s="119"/>
      <c r="AL36" s="308">
        <v>19</v>
      </c>
      <c r="AM36" s="309"/>
      <c r="AN36" s="309"/>
      <c r="AO36" s="312">
        <f>IF(AM38="","",IF(AM38&lt;AQ38,"●",IF(AM38&gt;AQ38,"○",IF(AM38=AQ38,"△"))))</f>
      </c>
      <c r="AP36" s="312"/>
      <c r="AQ36" s="118"/>
      <c r="AR36" s="118"/>
      <c r="AS36" s="119"/>
      <c r="AT36" s="199">
        <f>COUNTIF(N36:AS37,"○")*1</f>
        <v>0</v>
      </c>
      <c r="AU36" s="199"/>
      <c r="AV36" s="199"/>
      <c r="AW36" s="169">
        <f>COUNTIF(N36:AS37,"●")*1</f>
        <v>0</v>
      </c>
      <c r="AX36" s="169"/>
      <c r="AY36" s="169"/>
      <c r="AZ36" s="169">
        <f>COUNTIF(N36:AS37,"△")*1</f>
        <v>0</v>
      </c>
      <c r="BA36" s="169"/>
      <c r="BB36" s="169"/>
      <c r="BC36" s="169">
        <f>COUNTIF(N36:AS37,"○")*3+COUNTIF(N36:AS37,"△")*1</f>
        <v>0</v>
      </c>
      <c r="BD36" s="169"/>
      <c r="BE36" s="169"/>
      <c r="BF36" s="201">
        <f>AA33+AE38+AM38+V36</f>
        <v>0</v>
      </c>
      <c r="BG36" s="201"/>
      <c r="BH36" s="201"/>
      <c r="BI36" s="169">
        <f>AA38+AI38+AQ38+W33</f>
        <v>0</v>
      </c>
      <c r="BJ36" s="169"/>
      <c r="BK36" s="169"/>
      <c r="BL36" s="169">
        <f>BF36-BI36</f>
        <v>0</v>
      </c>
      <c r="BM36" s="169"/>
      <c r="BN36" s="169"/>
      <c r="BO36" s="159" t="e">
        <f>RANK(CA36,CA31:CA50)</f>
        <v>#N/A</v>
      </c>
      <c r="BP36" s="160"/>
      <c r="BQ36" s="161"/>
      <c r="BR36" s="52"/>
      <c r="BS36" s="52"/>
      <c r="BT36" s="52"/>
      <c r="BU36" s="52"/>
      <c r="BV36"/>
      <c r="BW36"/>
      <c r="BX36" s="376" t="s">
        <v>54</v>
      </c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192">
        <f>IF(CL38="","",IF(CL38&lt;CP38,"●",IF(CL38&gt;CP38,"○",IF(CL38=CP38,"△"))))</f>
      </c>
      <c r="CL36" s="192"/>
      <c r="CM36" s="192"/>
      <c r="CN36" s="192"/>
      <c r="CO36" s="192"/>
      <c r="CP36" s="192"/>
      <c r="CQ36" s="192"/>
      <c r="CR36" s="192"/>
      <c r="CS36" s="193"/>
      <c r="CT36" s="193"/>
      <c r="CU36" s="193"/>
      <c r="CV36" s="193"/>
      <c r="CW36" s="193"/>
      <c r="CX36" s="193"/>
      <c r="CY36" s="193"/>
      <c r="CZ36" s="193"/>
      <c r="DA36" s="194">
        <v>10</v>
      </c>
      <c r="DB36" s="195"/>
      <c r="DC36" s="195"/>
      <c r="DD36" s="198">
        <f>IF(DB38="","",IF(DB38&lt;DF38,"●",IF(DB38&gt;DF38,"○",IF(DB38=DF38,"△"))))</f>
      </c>
      <c r="DE36" s="198"/>
      <c r="DF36" s="88"/>
      <c r="DG36" s="88"/>
      <c r="DH36" s="89"/>
      <c r="DI36" s="194">
        <v>8</v>
      </c>
      <c r="DJ36" s="195"/>
      <c r="DK36" s="195"/>
      <c r="DL36" s="198">
        <f>IF(DJ38="","",IF(DJ38&lt;DN38,"●",IF(DJ38&gt;DN38,"○",IF(DJ38=DN38,"△"))))</f>
      </c>
      <c r="DM36" s="198"/>
      <c r="DN36" s="88"/>
      <c r="DO36" s="88"/>
      <c r="DP36" s="89"/>
      <c r="DQ36" s="199">
        <f>COUNTIF(CK36:DP37,"○")*1</f>
        <v>0</v>
      </c>
      <c r="DR36" s="199"/>
      <c r="DS36" s="199"/>
      <c r="DT36" s="169">
        <f>COUNTIF(CK36:DP37,"●")*1</f>
        <v>0</v>
      </c>
      <c r="DU36" s="169"/>
      <c r="DV36" s="169"/>
      <c r="DW36" s="169">
        <f>COUNTIF(CK36:DP37,"△")*1</f>
        <v>0</v>
      </c>
      <c r="DX36" s="169"/>
      <c r="DY36" s="169"/>
      <c r="DZ36" s="169">
        <f>COUNTIF(CK36:DP37,"○")*3+COUNTIF(CK36:DP37,"△")*1</f>
        <v>0</v>
      </c>
      <c r="EA36" s="169"/>
      <c r="EB36" s="169"/>
      <c r="EC36" s="201">
        <f>CX33+DB38+DJ38+CS36</f>
        <v>0</v>
      </c>
      <c r="ED36" s="201"/>
      <c r="EE36" s="201"/>
      <c r="EF36" s="169">
        <f>CX38+DF38+DN38+CT33</f>
        <v>0</v>
      </c>
      <c r="EG36" s="169"/>
      <c r="EH36" s="169"/>
      <c r="EI36" s="169">
        <f>EC36-EF36</f>
        <v>0</v>
      </c>
      <c r="EJ36" s="169"/>
      <c r="EK36" s="169"/>
      <c r="EL36" s="159" t="e">
        <f>RANK(ET36,ET31:ET50)</f>
        <v>#N/A</v>
      </c>
      <c r="EM36" s="160"/>
      <c r="EN36" s="161"/>
    </row>
    <row r="37" spans="1:144" s="4" customFormat="1" ht="15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313"/>
      <c r="O37" s="313"/>
      <c r="P37" s="313"/>
      <c r="Q37" s="313"/>
      <c r="R37" s="313"/>
      <c r="S37" s="313"/>
      <c r="T37" s="313"/>
      <c r="U37" s="313"/>
      <c r="V37" s="306"/>
      <c r="W37" s="306"/>
      <c r="X37" s="306"/>
      <c r="Y37" s="306"/>
      <c r="Z37" s="306"/>
      <c r="AA37" s="306"/>
      <c r="AB37" s="306"/>
      <c r="AC37" s="306"/>
      <c r="AD37" s="310"/>
      <c r="AE37" s="311"/>
      <c r="AF37" s="311"/>
      <c r="AG37" s="286"/>
      <c r="AH37" s="286"/>
      <c r="AI37" s="120"/>
      <c r="AJ37" s="120"/>
      <c r="AK37" s="121"/>
      <c r="AL37" s="310"/>
      <c r="AM37" s="311"/>
      <c r="AN37" s="311"/>
      <c r="AO37" s="286"/>
      <c r="AP37" s="286"/>
      <c r="AQ37" s="120"/>
      <c r="AR37" s="120"/>
      <c r="AS37" s="121"/>
      <c r="AT37" s="173"/>
      <c r="AU37" s="173"/>
      <c r="AV37" s="173"/>
      <c r="AW37" s="167"/>
      <c r="AX37" s="167"/>
      <c r="AY37" s="167"/>
      <c r="AZ37" s="167"/>
      <c r="BA37" s="167"/>
      <c r="BB37" s="167"/>
      <c r="BC37" s="167"/>
      <c r="BD37" s="167"/>
      <c r="BE37" s="167"/>
      <c r="BF37" s="170"/>
      <c r="BG37" s="170"/>
      <c r="BH37" s="170"/>
      <c r="BI37" s="167"/>
      <c r="BJ37" s="167"/>
      <c r="BK37" s="167"/>
      <c r="BL37" s="167"/>
      <c r="BM37" s="167"/>
      <c r="BN37" s="167"/>
      <c r="BO37" s="159"/>
      <c r="BP37" s="160"/>
      <c r="BQ37" s="161"/>
      <c r="BR37" s="52"/>
      <c r="BS37" s="52"/>
      <c r="BT37" s="52"/>
      <c r="BU37" s="52"/>
      <c r="BV37"/>
      <c r="BW37"/>
      <c r="BX37" s="376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192"/>
      <c r="CL37" s="192"/>
      <c r="CM37" s="192"/>
      <c r="CN37" s="192"/>
      <c r="CO37" s="192"/>
      <c r="CP37" s="192"/>
      <c r="CQ37" s="192"/>
      <c r="CR37" s="192"/>
      <c r="CS37" s="182"/>
      <c r="CT37" s="182"/>
      <c r="CU37" s="182"/>
      <c r="CV37" s="182"/>
      <c r="CW37" s="182"/>
      <c r="CX37" s="182"/>
      <c r="CY37" s="182"/>
      <c r="CZ37" s="182"/>
      <c r="DA37" s="196"/>
      <c r="DB37" s="197"/>
      <c r="DC37" s="197"/>
      <c r="DD37" s="165"/>
      <c r="DE37" s="165"/>
      <c r="DF37" s="91"/>
      <c r="DG37" s="91"/>
      <c r="DH37" s="92"/>
      <c r="DI37" s="196"/>
      <c r="DJ37" s="197"/>
      <c r="DK37" s="197"/>
      <c r="DL37" s="165"/>
      <c r="DM37" s="165"/>
      <c r="DN37" s="91"/>
      <c r="DO37" s="91"/>
      <c r="DP37" s="92"/>
      <c r="DQ37" s="173"/>
      <c r="DR37" s="173"/>
      <c r="DS37" s="173"/>
      <c r="DT37" s="167"/>
      <c r="DU37" s="167"/>
      <c r="DV37" s="167"/>
      <c r="DW37" s="167"/>
      <c r="DX37" s="167"/>
      <c r="DY37" s="167"/>
      <c r="DZ37" s="167"/>
      <c r="EA37" s="167"/>
      <c r="EB37" s="167"/>
      <c r="EC37" s="170"/>
      <c r="ED37" s="170"/>
      <c r="EE37" s="170"/>
      <c r="EF37" s="167"/>
      <c r="EG37" s="167"/>
      <c r="EH37" s="167"/>
      <c r="EI37" s="167"/>
      <c r="EJ37" s="167"/>
      <c r="EK37" s="167"/>
      <c r="EL37" s="159"/>
      <c r="EM37" s="160"/>
      <c r="EN37" s="161"/>
    </row>
    <row r="38" spans="1:144" s="4" customFormat="1" ht="15" customHeight="1" thickBot="1" thickTop="1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17"/>
      <c r="O38" s="286">
        <f>IF(AA33="","",AA33)</f>
      </c>
      <c r="P38" s="286"/>
      <c r="Q38" s="286" t="s">
        <v>33</v>
      </c>
      <c r="R38" s="286"/>
      <c r="S38" s="286">
        <f>IF(W33="","",W33)</f>
      </c>
      <c r="T38" s="286"/>
      <c r="U38" s="122"/>
      <c r="V38" s="306"/>
      <c r="W38" s="306"/>
      <c r="X38" s="306"/>
      <c r="Y38" s="306"/>
      <c r="Z38" s="306"/>
      <c r="AA38" s="306"/>
      <c r="AB38" s="306"/>
      <c r="AC38" s="306"/>
      <c r="AD38" s="117"/>
      <c r="AE38" s="286"/>
      <c r="AF38" s="286"/>
      <c r="AG38" s="286" t="s">
        <v>33</v>
      </c>
      <c r="AH38" s="286"/>
      <c r="AI38" s="286"/>
      <c r="AJ38" s="286"/>
      <c r="AK38" s="122"/>
      <c r="AL38" s="117"/>
      <c r="AM38" s="286"/>
      <c r="AN38" s="286"/>
      <c r="AO38" s="286" t="s">
        <v>33</v>
      </c>
      <c r="AP38" s="286"/>
      <c r="AQ38" s="286"/>
      <c r="AR38" s="286"/>
      <c r="AS38" s="125"/>
      <c r="AT38" s="174"/>
      <c r="AU38" s="174"/>
      <c r="AV38" s="174"/>
      <c r="AW38" s="168"/>
      <c r="AX38" s="168"/>
      <c r="AY38" s="168"/>
      <c r="AZ38" s="168"/>
      <c r="BA38" s="168"/>
      <c r="BB38" s="168"/>
      <c r="BC38" s="168"/>
      <c r="BD38" s="168"/>
      <c r="BE38" s="168"/>
      <c r="BF38" s="171"/>
      <c r="BG38" s="171"/>
      <c r="BH38" s="171"/>
      <c r="BI38" s="168"/>
      <c r="BJ38" s="168"/>
      <c r="BK38" s="168"/>
      <c r="BL38" s="168"/>
      <c r="BM38" s="168"/>
      <c r="BN38" s="168"/>
      <c r="BO38" s="159"/>
      <c r="BP38" s="160"/>
      <c r="BQ38" s="161"/>
      <c r="BR38" s="52"/>
      <c r="BS38" s="52"/>
      <c r="BT38" s="52"/>
      <c r="BU38" s="52"/>
      <c r="BV38" s="3"/>
      <c r="BW38" s="3"/>
      <c r="BX38" s="376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93"/>
      <c r="CL38" s="165">
        <f>IF(CX33="","",CX33)</f>
      </c>
      <c r="CM38" s="165"/>
      <c r="CN38" s="165" t="s">
        <v>33</v>
      </c>
      <c r="CO38" s="165"/>
      <c r="CP38" s="165">
        <f>IF(CT33="","",CT33)</f>
      </c>
      <c r="CQ38" s="165"/>
      <c r="CR38" s="90"/>
      <c r="CS38" s="182"/>
      <c r="CT38" s="182"/>
      <c r="CU38" s="182"/>
      <c r="CV38" s="182"/>
      <c r="CW38" s="182"/>
      <c r="CX38" s="182"/>
      <c r="CY38" s="182"/>
      <c r="CZ38" s="182"/>
      <c r="DA38" s="93"/>
      <c r="DB38" s="165"/>
      <c r="DC38" s="165"/>
      <c r="DD38" s="165" t="s">
        <v>33</v>
      </c>
      <c r="DE38" s="165"/>
      <c r="DF38" s="165"/>
      <c r="DG38" s="165"/>
      <c r="DH38" s="90"/>
      <c r="DI38" s="93"/>
      <c r="DJ38" s="165"/>
      <c r="DK38" s="165"/>
      <c r="DL38" s="165" t="s">
        <v>33</v>
      </c>
      <c r="DM38" s="165"/>
      <c r="DN38" s="165"/>
      <c r="DO38" s="165"/>
      <c r="DP38" s="108"/>
      <c r="DQ38" s="174"/>
      <c r="DR38" s="174"/>
      <c r="DS38" s="174"/>
      <c r="DT38" s="168"/>
      <c r="DU38" s="168"/>
      <c r="DV38" s="168"/>
      <c r="DW38" s="168"/>
      <c r="DX38" s="168"/>
      <c r="DY38" s="168"/>
      <c r="DZ38" s="168"/>
      <c r="EA38" s="168"/>
      <c r="EB38" s="168"/>
      <c r="EC38" s="171"/>
      <c r="ED38" s="171"/>
      <c r="EE38" s="171"/>
      <c r="EF38" s="168"/>
      <c r="EG38" s="168"/>
      <c r="EH38" s="168"/>
      <c r="EI38" s="168"/>
      <c r="EJ38" s="168"/>
      <c r="EK38" s="168"/>
      <c r="EL38" s="159"/>
      <c r="EM38" s="160"/>
      <c r="EN38" s="161"/>
    </row>
    <row r="39" spans="1:144" s="4" customFormat="1" ht="15" customHeight="1" thickBot="1" thickTop="1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17"/>
      <c r="O39" s="286"/>
      <c r="P39" s="286"/>
      <c r="Q39" s="286"/>
      <c r="R39" s="286"/>
      <c r="S39" s="286"/>
      <c r="T39" s="286"/>
      <c r="U39" s="122"/>
      <c r="V39" s="306"/>
      <c r="W39" s="306"/>
      <c r="X39" s="306"/>
      <c r="Y39" s="306"/>
      <c r="Z39" s="306"/>
      <c r="AA39" s="306"/>
      <c r="AB39" s="306"/>
      <c r="AC39" s="306"/>
      <c r="AD39" s="117"/>
      <c r="AE39" s="286"/>
      <c r="AF39" s="286"/>
      <c r="AG39" s="286"/>
      <c r="AH39" s="286"/>
      <c r="AI39" s="286"/>
      <c r="AJ39" s="286"/>
      <c r="AK39" s="122"/>
      <c r="AL39" s="117"/>
      <c r="AM39" s="286"/>
      <c r="AN39" s="286"/>
      <c r="AO39" s="286"/>
      <c r="AP39" s="286"/>
      <c r="AQ39" s="286"/>
      <c r="AR39" s="286"/>
      <c r="AS39" s="125"/>
      <c r="AT39" s="174"/>
      <c r="AU39" s="174"/>
      <c r="AV39" s="174"/>
      <c r="AW39" s="168"/>
      <c r="AX39" s="168"/>
      <c r="AY39" s="168"/>
      <c r="AZ39" s="168"/>
      <c r="BA39" s="168"/>
      <c r="BB39" s="168"/>
      <c r="BC39" s="168"/>
      <c r="BD39" s="168"/>
      <c r="BE39" s="168"/>
      <c r="BF39" s="171"/>
      <c r="BG39" s="171"/>
      <c r="BH39" s="171"/>
      <c r="BI39" s="168"/>
      <c r="BJ39" s="168"/>
      <c r="BK39" s="168"/>
      <c r="BL39" s="168"/>
      <c r="BM39" s="168"/>
      <c r="BN39" s="168"/>
      <c r="BO39" s="159"/>
      <c r="BP39" s="160"/>
      <c r="BQ39" s="161"/>
      <c r="BR39" s="52"/>
      <c r="BS39" s="52"/>
      <c r="BT39" s="52"/>
      <c r="BU39" s="52"/>
      <c r="BV39" s="3"/>
      <c r="BW39" s="3"/>
      <c r="BX39" s="376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93"/>
      <c r="CL39" s="165"/>
      <c r="CM39" s="165"/>
      <c r="CN39" s="165"/>
      <c r="CO39" s="165"/>
      <c r="CP39" s="165"/>
      <c r="CQ39" s="165"/>
      <c r="CR39" s="90"/>
      <c r="CS39" s="182"/>
      <c r="CT39" s="182"/>
      <c r="CU39" s="182"/>
      <c r="CV39" s="182"/>
      <c r="CW39" s="182"/>
      <c r="CX39" s="182"/>
      <c r="CY39" s="182"/>
      <c r="CZ39" s="182"/>
      <c r="DA39" s="93"/>
      <c r="DB39" s="165"/>
      <c r="DC39" s="165"/>
      <c r="DD39" s="165"/>
      <c r="DE39" s="165"/>
      <c r="DF39" s="165"/>
      <c r="DG39" s="165"/>
      <c r="DH39" s="90"/>
      <c r="DI39" s="93"/>
      <c r="DJ39" s="165"/>
      <c r="DK39" s="165"/>
      <c r="DL39" s="165"/>
      <c r="DM39" s="165"/>
      <c r="DN39" s="165"/>
      <c r="DO39" s="165"/>
      <c r="DP39" s="108"/>
      <c r="DQ39" s="174"/>
      <c r="DR39" s="174"/>
      <c r="DS39" s="174"/>
      <c r="DT39" s="168"/>
      <c r="DU39" s="168"/>
      <c r="DV39" s="168"/>
      <c r="DW39" s="168"/>
      <c r="DX39" s="168"/>
      <c r="DY39" s="168"/>
      <c r="DZ39" s="168"/>
      <c r="EA39" s="168"/>
      <c r="EB39" s="168"/>
      <c r="EC39" s="171"/>
      <c r="ED39" s="171"/>
      <c r="EE39" s="171"/>
      <c r="EF39" s="168"/>
      <c r="EG39" s="168"/>
      <c r="EH39" s="168"/>
      <c r="EI39" s="168"/>
      <c r="EJ39" s="168"/>
      <c r="EK39" s="168"/>
      <c r="EL39" s="159"/>
      <c r="EM39" s="160"/>
      <c r="EN39" s="161"/>
    </row>
    <row r="40" spans="1:144" s="4" customFormat="1" ht="15" customHeight="1" thickTop="1">
      <c r="A40" s="175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17"/>
      <c r="O40" s="286"/>
      <c r="P40" s="286"/>
      <c r="Q40" s="286"/>
      <c r="R40" s="286"/>
      <c r="S40" s="286"/>
      <c r="T40" s="286"/>
      <c r="U40" s="122"/>
      <c r="V40" s="306"/>
      <c r="W40" s="306"/>
      <c r="X40" s="306"/>
      <c r="Y40" s="306"/>
      <c r="Z40" s="306"/>
      <c r="AA40" s="306"/>
      <c r="AB40" s="306"/>
      <c r="AC40" s="306"/>
      <c r="AD40" s="117"/>
      <c r="AE40" s="286"/>
      <c r="AF40" s="286"/>
      <c r="AG40" s="286"/>
      <c r="AH40" s="286"/>
      <c r="AI40" s="286"/>
      <c r="AJ40" s="286"/>
      <c r="AK40" s="122"/>
      <c r="AL40" s="117"/>
      <c r="AM40" s="286"/>
      <c r="AN40" s="286"/>
      <c r="AO40" s="286"/>
      <c r="AP40" s="286"/>
      <c r="AQ40" s="286"/>
      <c r="AR40" s="286"/>
      <c r="AS40" s="125"/>
      <c r="AT40" s="200"/>
      <c r="AU40" s="200"/>
      <c r="AV40" s="200"/>
      <c r="AW40" s="172"/>
      <c r="AX40" s="172"/>
      <c r="AY40" s="172"/>
      <c r="AZ40" s="172"/>
      <c r="BA40" s="172"/>
      <c r="BB40" s="172"/>
      <c r="BC40" s="172"/>
      <c r="BD40" s="172"/>
      <c r="BE40" s="172"/>
      <c r="BF40" s="202"/>
      <c r="BG40" s="202"/>
      <c r="BH40" s="202"/>
      <c r="BI40" s="172"/>
      <c r="BJ40" s="172"/>
      <c r="BK40" s="172"/>
      <c r="BL40" s="172"/>
      <c r="BM40" s="172"/>
      <c r="BN40" s="172"/>
      <c r="BO40" s="159"/>
      <c r="BP40" s="160"/>
      <c r="BQ40" s="161"/>
      <c r="BR40" s="52"/>
      <c r="BS40" s="52"/>
      <c r="BT40" s="52"/>
      <c r="BU40" s="52"/>
      <c r="BV40" s="6"/>
      <c r="BW40" s="6"/>
      <c r="BX40" s="376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93"/>
      <c r="CL40" s="165"/>
      <c r="CM40" s="165"/>
      <c r="CN40" s="165"/>
      <c r="CO40" s="165"/>
      <c r="CP40" s="165"/>
      <c r="CQ40" s="165"/>
      <c r="CR40" s="90"/>
      <c r="CS40" s="182"/>
      <c r="CT40" s="182"/>
      <c r="CU40" s="182"/>
      <c r="CV40" s="182"/>
      <c r="CW40" s="182"/>
      <c r="CX40" s="182"/>
      <c r="CY40" s="182"/>
      <c r="CZ40" s="182"/>
      <c r="DA40" s="93"/>
      <c r="DB40" s="165"/>
      <c r="DC40" s="165"/>
      <c r="DD40" s="165"/>
      <c r="DE40" s="165"/>
      <c r="DF40" s="165"/>
      <c r="DG40" s="165"/>
      <c r="DH40" s="90"/>
      <c r="DI40" s="93"/>
      <c r="DJ40" s="165"/>
      <c r="DK40" s="165"/>
      <c r="DL40" s="165"/>
      <c r="DM40" s="165"/>
      <c r="DN40" s="165"/>
      <c r="DO40" s="165"/>
      <c r="DP40" s="108"/>
      <c r="DQ40" s="200"/>
      <c r="DR40" s="200"/>
      <c r="DS40" s="200"/>
      <c r="DT40" s="172"/>
      <c r="DU40" s="172"/>
      <c r="DV40" s="172"/>
      <c r="DW40" s="172"/>
      <c r="DX40" s="172"/>
      <c r="DY40" s="172"/>
      <c r="DZ40" s="172"/>
      <c r="EA40" s="172"/>
      <c r="EB40" s="172"/>
      <c r="EC40" s="202"/>
      <c r="ED40" s="202"/>
      <c r="EE40" s="202"/>
      <c r="EF40" s="172"/>
      <c r="EG40" s="172"/>
      <c r="EH40" s="172"/>
      <c r="EI40" s="172"/>
      <c r="EJ40" s="172"/>
      <c r="EK40" s="172"/>
      <c r="EL40" s="159"/>
      <c r="EM40" s="160"/>
      <c r="EN40" s="161"/>
    </row>
    <row r="41" spans="1:144" s="4" customFormat="1" ht="15" customHeight="1">
      <c r="A41" s="336" t="s">
        <v>46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13">
        <f>IF(O43="","",IF(O43&lt;S43,"●",IF(O43&gt;S43,"○",IF(O43=S43,"△"))))</f>
      </c>
      <c r="O41" s="313"/>
      <c r="P41" s="313"/>
      <c r="Q41" s="313"/>
      <c r="R41" s="313"/>
      <c r="S41" s="313"/>
      <c r="T41" s="313"/>
      <c r="U41" s="313"/>
      <c r="V41" s="313">
        <f>IF(W43="","",IF(W43&lt;AA43,"●",IF(W43&gt;AA43,"○",IF(W43=AA43,"△"))))</f>
      </c>
      <c r="W41" s="313"/>
      <c r="X41" s="313"/>
      <c r="Y41" s="313"/>
      <c r="Z41" s="313"/>
      <c r="AA41" s="313"/>
      <c r="AB41" s="313"/>
      <c r="AC41" s="313"/>
      <c r="AD41" s="305"/>
      <c r="AE41" s="305"/>
      <c r="AF41" s="305"/>
      <c r="AG41" s="305"/>
      <c r="AH41" s="305"/>
      <c r="AI41" s="305"/>
      <c r="AJ41" s="305"/>
      <c r="AK41" s="305"/>
      <c r="AL41" s="308">
        <v>15</v>
      </c>
      <c r="AM41" s="309"/>
      <c r="AN41" s="309"/>
      <c r="AO41" s="312"/>
      <c r="AP41" s="312"/>
      <c r="AQ41" s="118"/>
      <c r="AR41" s="118"/>
      <c r="AS41" s="119"/>
      <c r="AT41" s="199">
        <f>COUNTIF(N41:AS42,"○")*1</f>
        <v>0</v>
      </c>
      <c r="AU41" s="199"/>
      <c r="AV41" s="199"/>
      <c r="AW41" s="169">
        <f>COUNTIF(N41:AS42,"●")*1</f>
        <v>0</v>
      </c>
      <c r="AX41" s="169"/>
      <c r="AY41" s="169"/>
      <c r="AZ41" s="169">
        <f>COUNTIF(N41:AS42,"△")*1</f>
        <v>0</v>
      </c>
      <c r="BA41" s="169"/>
      <c r="BB41" s="169"/>
      <c r="BC41" s="169">
        <f>COUNTIF(N41:AS42,"○")*3+COUNTIF(N41:AS42,"△")*1</f>
        <v>0</v>
      </c>
      <c r="BD41" s="169"/>
      <c r="BE41" s="169"/>
      <c r="BF41" s="201">
        <f>AE43+AM43+AI38+AI33</f>
        <v>0</v>
      </c>
      <c r="BG41" s="201"/>
      <c r="BH41" s="201"/>
      <c r="BI41" s="169">
        <f>AD41+AE33+AE38+AQ43</f>
        <v>0</v>
      </c>
      <c r="BJ41" s="169"/>
      <c r="BK41" s="169"/>
      <c r="BL41" s="169">
        <f>BF41-BI41</f>
        <v>0</v>
      </c>
      <c r="BM41" s="169"/>
      <c r="BN41" s="169"/>
      <c r="BO41" s="156" t="e">
        <f>RANK(CA41,CA31:CA50)</f>
        <v>#N/A</v>
      </c>
      <c r="BP41" s="157"/>
      <c r="BQ41" s="158"/>
      <c r="BR41" s="52"/>
      <c r="BS41" s="52"/>
      <c r="BT41" s="52"/>
      <c r="BU41" s="52"/>
      <c r="BV41" s="3"/>
      <c r="BW41" s="3"/>
      <c r="BX41" s="175" t="s">
        <v>51</v>
      </c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92">
        <f>IF(CL43="","",IF(CL43&lt;CP43,"●",IF(CL43&gt;CP43,"○",IF(CL43=CP43,"△"))))</f>
      </c>
      <c r="CL41" s="192"/>
      <c r="CM41" s="192"/>
      <c r="CN41" s="192"/>
      <c r="CO41" s="192"/>
      <c r="CP41" s="192"/>
      <c r="CQ41" s="192"/>
      <c r="CR41" s="192"/>
      <c r="CS41" s="192">
        <f>IF(CT43="","",IF(CT43&lt;CX43,"●",IF(CT43&gt;CX43,"○",IF(CT43=CX43,"△"))))</f>
      </c>
      <c r="CT41" s="192"/>
      <c r="CU41" s="192"/>
      <c r="CV41" s="192"/>
      <c r="CW41" s="192"/>
      <c r="CX41" s="192"/>
      <c r="CY41" s="192"/>
      <c r="CZ41" s="192"/>
      <c r="DA41" s="193"/>
      <c r="DB41" s="193"/>
      <c r="DC41" s="193"/>
      <c r="DD41" s="193"/>
      <c r="DE41" s="193"/>
      <c r="DF41" s="193"/>
      <c r="DG41" s="193"/>
      <c r="DH41" s="193"/>
      <c r="DI41" s="194">
        <v>4</v>
      </c>
      <c r="DJ41" s="195"/>
      <c r="DK41" s="195"/>
      <c r="DL41" s="198">
        <f>IF(DJ43="","",IF(DJ43&lt;DN43,"●",IF(DJ43&gt;DN43,"○",IF(DJ43=DN43,"△"))))</f>
      </c>
      <c r="DM41" s="198"/>
      <c r="DN41" s="88"/>
      <c r="DO41" s="88"/>
      <c r="DP41" s="89"/>
      <c r="DQ41" s="199">
        <f>COUNTIF(CK41:DP42,"○")*1</f>
        <v>0</v>
      </c>
      <c r="DR41" s="199"/>
      <c r="DS41" s="199"/>
      <c r="DT41" s="169">
        <f>COUNTIF(CK41:DP42,"●")*1</f>
        <v>0</v>
      </c>
      <c r="DU41" s="169"/>
      <c r="DV41" s="169"/>
      <c r="DW41" s="169">
        <f>COUNTIF(CK41:DP42,"△")*1</f>
        <v>0</v>
      </c>
      <c r="DX41" s="169"/>
      <c r="DY41" s="169"/>
      <c r="DZ41" s="169">
        <f>COUNTIF(CK41:DP42,"○")*3+COUNTIF(CK41:DP42,"△")*1</f>
        <v>0</v>
      </c>
      <c r="EA41" s="169"/>
      <c r="EB41" s="169"/>
      <c r="EC41" s="201">
        <f>DB43+DJ43+DF38+DF33</f>
        <v>0</v>
      </c>
      <c r="ED41" s="201"/>
      <c r="EE41" s="201"/>
      <c r="EF41" s="169">
        <f>DA41+DB33+DB38+DN43</f>
        <v>0</v>
      </c>
      <c r="EG41" s="169"/>
      <c r="EH41" s="169"/>
      <c r="EI41" s="169">
        <f>EC41-EF41</f>
        <v>0</v>
      </c>
      <c r="EJ41" s="169"/>
      <c r="EK41" s="169"/>
      <c r="EL41" s="156" t="e">
        <f>RANK(ET41,ET31:ET50)</f>
        <v>#N/A</v>
      </c>
      <c r="EM41" s="157"/>
      <c r="EN41" s="158"/>
    </row>
    <row r="42" spans="1:144" s="4" customFormat="1" ht="15" customHeight="1" thickBot="1">
      <c r="A42" s="336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06"/>
      <c r="AE42" s="306"/>
      <c r="AF42" s="306"/>
      <c r="AG42" s="306"/>
      <c r="AH42" s="306"/>
      <c r="AI42" s="306"/>
      <c r="AJ42" s="306"/>
      <c r="AK42" s="306"/>
      <c r="AL42" s="310"/>
      <c r="AM42" s="311"/>
      <c r="AN42" s="311"/>
      <c r="AO42" s="286"/>
      <c r="AP42" s="286"/>
      <c r="AQ42" s="120"/>
      <c r="AR42" s="120"/>
      <c r="AS42" s="121"/>
      <c r="AT42" s="173"/>
      <c r="AU42" s="173"/>
      <c r="AV42" s="173"/>
      <c r="AW42" s="167"/>
      <c r="AX42" s="167"/>
      <c r="AY42" s="167"/>
      <c r="AZ42" s="167"/>
      <c r="BA42" s="167"/>
      <c r="BB42" s="167"/>
      <c r="BC42" s="167"/>
      <c r="BD42" s="167"/>
      <c r="BE42" s="167"/>
      <c r="BF42" s="170"/>
      <c r="BG42" s="170"/>
      <c r="BH42" s="170"/>
      <c r="BI42" s="167"/>
      <c r="BJ42" s="167"/>
      <c r="BK42" s="167"/>
      <c r="BL42" s="167"/>
      <c r="BM42" s="167"/>
      <c r="BN42" s="167"/>
      <c r="BO42" s="159"/>
      <c r="BP42" s="160"/>
      <c r="BQ42" s="161"/>
      <c r="BR42" s="52"/>
      <c r="BS42" s="52"/>
      <c r="BT42" s="52"/>
      <c r="BU42" s="52"/>
      <c r="BV42" s="3"/>
      <c r="BW42" s="3"/>
      <c r="BX42" s="175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82"/>
      <c r="DB42" s="182"/>
      <c r="DC42" s="182"/>
      <c r="DD42" s="182"/>
      <c r="DE42" s="182"/>
      <c r="DF42" s="182"/>
      <c r="DG42" s="182"/>
      <c r="DH42" s="182"/>
      <c r="DI42" s="196"/>
      <c r="DJ42" s="197"/>
      <c r="DK42" s="197"/>
      <c r="DL42" s="165"/>
      <c r="DM42" s="165"/>
      <c r="DN42" s="91"/>
      <c r="DO42" s="91"/>
      <c r="DP42" s="92"/>
      <c r="DQ42" s="173"/>
      <c r="DR42" s="173"/>
      <c r="DS42" s="173"/>
      <c r="DT42" s="167"/>
      <c r="DU42" s="167"/>
      <c r="DV42" s="167"/>
      <c r="DW42" s="167"/>
      <c r="DX42" s="167"/>
      <c r="DY42" s="167"/>
      <c r="DZ42" s="167"/>
      <c r="EA42" s="167"/>
      <c r="EB42" s="167"/>
      <c r="EC42" s="170"/>
      <c r="ED42" s="170"/>
      <c r="EE42" s="170"/>
      <c r="EF42" s="167"/>
      <c r="EG42" s="167"/>
      <c r="EH42" s="167"/>
      <c r="EI42" s="167"/>
      <c r="EJ42" s="167"/>
      <c r="EK42" s="167"/>
      <c r="EL42" s="159"/>
      <c r="EM42" s="160"/>
      <c r="EN42" s="161"/>
    </row>
    <row r="43" spans="1:144" s="4" customFormat="1" ht="15" customHeight="1" thickBot="1" thickTop="1">
      <c r="A43" s="336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117"/>
      <c r="O43" s="286">
        <f>IF(AI33="","",AI33)</f>
      </c>
      <c r="P43" s="286"/>
      <c r="Q43" s="286" t="s">
        <v>33</v>
      </c>
      <c r="R43" s="286"/>
      <c r="S43" s="286">
        <f>IF(AE33="","",AE33)</f>
      </c>
      <c r="T43" s="286"/>
      <c r="U43" s="122"/>
      <c r="V43" s="117"/>
      <c r="W43" s="286">
        <f>IF(AI38="","",AI38)</f>
      </c>
      <c r="X43" s="286"/>
      <c r="Y43" s="286"/>
      <c r="Z43" s="286"/>
      <c r="AA43" s="286"/>
      <c r="AB43" s="286"/>
      <c r="AC43" s="122"/>
      <c r="AD43" s="306"/>
      <c r="AE43" s="306"/>
      <c r="AF43" s="306"/>
      <c r="AG43" s="306"/>
      <c r="AH43" s="306"/>
      <c r="AI43" s="306"/>
      <c r="AJ43" s="306"/>
      <c r="AK43" s="306"/>
      <c r="AL43" s="117"/>
      <c r="AM43" s="286"/>
      <c r="AN43" s="286"/>
      <c r="AO43" s="286"/>
      <c r="AP43" s="286"/>
      <c r="AQ43" s="286"/>
      <c r="AR43" s="286"/>
      <c r="AS43" s="125"/>
      <c r="AT43" s="174"/>
      <c r="AU43" s="174"/>
      <c r="AV43" s="174"/>
      <c r="AW43" s="168"/>
      <c r="AX43" s="168"/>
      <c r="AY43" s="168"/>
      <c r="AZ43" s="168"/>
      <c r="BA43" s="168"/>
      <c r="BB43" s="168"/>
      <c r="BC43" s="168"/>
      <c r="BD43" s="168"/>
      <c r="BE43" s="168"/>
      <c r="BF43" s="171"/>
      <c r="BG43" s="171"/>
      <c r="BH43" s="171"/>
      <c r="BI43" s="168"/>
      <c r="BJ43" s="168"/>
      <c r="BK43" s="168"/>
      <c r="BL43" s="168"/>
      <c r="BM43" s="168"/>
      <c r="BN43" s="168"/>
      <c r="BO43" s="159"/>
      <c r="BP43" s="160"/>
      <c r="BQ43" s="161"/>
      <c r="BR43" s="52"/>
      <c r="BS43" s="52"/>
      <c r="BT43" s="52"/>
      <c r="BU43" s="52"/>
      <c r="BV43" s="3"/>
      <c r="BW43" s="3"/>
      <c r="BX43" s="175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93"/>
      <c r="CL43" s="165">
        <f>IF(DF33="","",DF33)</f>
      </c>
      <c r="CM43" s="165"/>
      <c r="CN43" s="165" t="s">
        <v>33</v>
      </c>
      <c r="CO43" s="165"/>
      <c r="CP43" s="165">
        <f>IF(DB33="","",DB33)</f>
      </c>
      <c r="CQ43" s="165"/>
      <c r="CR43" s="90"/>
      <c r="CS43" s="93"/>
      <c r="CT43" s="165">
        <f>IF(DF38="","",DF38)</f>
      </c>
      <c r="CU43" s="165"/>
      <c r="CV43" s="165" t="s">
        <v>33</v>
      </c>
      <c r="CW43" s="165"/>
      <c r="CX43" s="165">
        <f>IF(DB38="","",DB38)</f>
      </c>
      <c r="CY43" s="165"/>
      <c r="CZ43" s="90"/>
      <c r="DA43" s="182"/>
      <c r="DB43" s="182"/>
      <c r="DC43" s="182"/>
      <c r="DD43" s="182"/>
      <c r="DE43" s="182"/>
      <c r="DF43" s="182"/>
      <c r="DG43" s="182"/>
      <c r="DH43" s="182"/>
      <c r="DI43" s="93"/>
      <c r="DJ43" s="165"/>
      <c r="DK43" s="165"/>
      <c r="DL43" s="165" t="s">
        <v>33</v>
      </c>
      <c r="DM43" s="165"/>
      <c r="DN43" s="165"/>
      <c r="DO43" s="165"/>
      <c r="DP43" s="108"/>
      <c r="DQ43" s="174"/>
      <c r="DR43" s="174"/>
      <c r="DS43" s="174"/>
      <c r="DT43" s="168"/>
      <c r="DU43" s="168"/>
      <c r="DV43" s="168"/>
      <c r="DW43" s="168"/>
      <c r="DX43" s="168"/>
      <c r="DY43" s="168"/>
      <c r="DZ43" s="168"/>
      <c r="EA43" s="168"/>
      <c r="EB43" s="168"/>
      <c r="EC43" s="171"/>
      <c r="ED43" s="171"/>
      <c r="EE43" s="171"/>
      <c r="EF43" s="168"/>
      <c r="EG43" s="168"/>
      <c r="EH43" s="168"/>
      <c r="EI43" s="168"/>
      <c r="EJ43" s="168"/>
      <c r="EK43" s="168"/>
      <c r="EL43" s="159"/>
      <c r="EM43" s="160"/>
      <c r="EN43" s="161"/>
    </row>
    <row r="44" spans="1:144" s="4" customFormat="1" ht="15" customHeight="1" thickBot="1" thickTop="1">
      <c r="A44" s="336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117"/>
      <c r="O44" s="286"/>
      <c r="P44" s="286"/>
      <c r="Q44" s="286"/>
      <c r="R44" s="286"/>
      <c r="S44" s="286"/>
      <c r="T44" s="286"/>
      <c r="U44" s="122"/>
      <c r="V44" s="117"/>
      <c r="W44" s="286"/>
      <c r="X44" s="286"/>
      <c r="Y44" s="286"/>
      <c r="Z44" s="286"/>
      <c r="AA44" s="286"/>
      <c r="AB44" s="286"/>
      <c r="AC44" s="122"/>
      <c r="AD44" s="306"/>
      <c r="AE44" s="306"/>
      <c r="AF44" s="306"/>
      <c r="AG44" s="306"/>
      <c r="AH44" s="306"/>
      <c r="AI44" s="306"/>
      <c r="AJ44" s="306"/>
      <c r="AK44" s="306"/>
      <c r="AL44" s="117"/>
      <c r="AM44" s="286"/>
      <c r="AN44" s="286"/>
      <c r="AO44" s="286"/>
      <c r="AP44" s="286"/>
      <c r="AQ44" s="286"/>
      <c r="AR44" s="286"/>
      <c r="AS44" s="125"/>
      <c r="AT44" s="174"/>
      <c r="AU44" s="174"/>
      <c r="AV44" s="174"/>
      <c r="AW44" s="168"/>
      <c r="AX44" s="168"/>
      <c r="AY44" s="168"/>
      <c r="AZ44" s="168"/>
      <c r="BA44" s="168"/>
      <c r="BB44" s="168"/>
      <c r="BC44" s="168"/>
      <c r="BD44" s="168"/>
      <c r="BE44" s="168"/>
      <c r="BF44" s="171"/>
      <c r="BG44" s="171"/>
      <c r="BH44" s="171"/>
      <c r="BI44" s="168"/>
      <c r="BJ44" s="168"/>
      <c r="BK44" s="168"/>
      <c r="BL44" s="168"/>
      <c r="BM44" s="168"/>
      <c r="BN44" s="168"/>
      <c r="BO44" s="159"/>
      <c r="BP44" s="160"/>
      <c r="BQ44" s="161"/>
      <c r="BR44" s="52"/>
      <c r="BS44" s="52"/>
      <c r="BT44" s="52"/>
      <c r="BU44" s="52"/>
      <c r="BV44" s="3"/>
      <c r="BW44" s="3"/>
      <c r="BX44" s="175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93"/>
      <c r="CL44" s="165"/>
      <c r="CM44" s="165"/>
      <c r="CN44" s="165"/>
      <c r="CO44" s="165"/>
      <c r="CP44" s="165"/>
      <c r="CQ44" s="165"/>
      <c r="CR44" s="90"/>
      <c r="CS44" s="93"/>
      <c r="CT44" s="165"/>
      <c r="CU44" s="165"/>
      <c r="CV44" s="165"/>
      <c r="CW44" s="165"/>
      <c r="CX44" s="165"/>
      <c r="CY44" s="165"/>
      <c r="CZ44" s="90"/>
      <c r="DA44" s="182"/>
      <c r="DB44" s="182"/>
      <c r="DC44" s="182"/>
      <c r="DD44" s="182"/>
      <c r="DE44" s="182"/>
      <c r="DF44" s="182"/>
      <c r="DG44" s="182"/>
      <c r="DH44" s="182"/>
      <c r="DI44" s="93"/>
      <c r="DJ44" s="165"/>
      <c r="DK44" s="165"/>
      <c r="DL44" s="165"/>
      <c r="DM44" s="165"/>
      <c r="DN44" s="165"/>
      <c r="DO44" s="165"/>
      <c r="DP44" s="108"/>
      <c r="DQ44" s="174"/>
      <c r="DR44" s="174"/>
      <c r="DS44" s="174"/>
      <c r="DT44" s="168"/>
      <c r="DU44" s="168"/>
      <c r="DV44" s="168"/>
      <c r="DW44" s="168"/>
      <c r="DX44" s="168"/>
      <c r="DY44" s="168"/>
      <c r="DZ44" s="168"/>
      <c r="EA44" s="168"/>
      <c r="EB44" s="168"/>
      <c r="EC44" s="171"/>
      <c r="ED44" s="171"/>
      <c r="EE44" s="171"/>
      <c r="EF44" s="168"/>
      <c r="EG44" s="168"/>
      <c r="EH44" s="168"/>
      <c r="EI44" s="168"/>
      <c r="EJ44" s="168"/>
      <c r="EK44" s="168"/>
      <c r="EL44" s="159"/>
      <c r="EM44" s="160"/>
      <c r="EN44" s="161"/>
    </row>
    <row r="45" spans="1:144" s="4" customFormat="1" ht="15" customHeight="1" thickTop="1">
      <c r="A45" s="338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123"/>
      <c r="O45" s="287"/>
      <c r="P45" s="287"/>
      <c r="Q45" s="287"/>
      <c r="R45" s="287"/>
      <c r="S45" s="287"/>
      <c r="T45" s="287"/>
      <c r="U45" s="124"/>
      <c r="V45" s="123"/>
      <c r="W45" s="287"/>
      <c r="X45" s="287"/>
      <c r="Y45" s="287"/>
      <c r="Z45" s="287"/>
      <c r="AA45" s="287"/>
      <c r="AB45" s="287"/>
      <c r="AC45" s="124"/>
      <c r="AD45" s="314"/>
      <c r="AE45" s="314"/>
      <c r="AF45" s="314"/>
      <c r="AG45" s="314"/>
      <c r="AH45" s="314"/>
      <c r="AI45" s="314"/>
      <c r="AJ45" s="314"/>
      <c r="AK45" s="314"/>
      <c r="AL45" s="123"/>
      <c r="AM45" s="287"/>
      <c r="AN45" s="287"/>
      <c r="AO45" s="287"/>
      <c r="AP45" s="287"/>
      <c r="AQ45" s="287"/>
      <c r="AR45" s="287"/>
      <c r="AS45" s="126"/>
      <c r="AT45" s="174"/>
      <c r="AU45" s="174"/>
      <c r="AV45" s="174"/>
      <c r="AW45" s="168"/>
      <c r="AX45" s="168"/>
      <c r="AY45" s="168"/>
      <c r="AZ45" s="168"/>
      <c r="BA45" s="168"/>
      <c r="BB45" s="168"/>
      <c r="BC45" s="172"/>
      <c r="BD45" s="172"/>
      <c r="BE45" s="172"/>
      <c r="BF45" s="171"/>
      <c r="BG45" s="171"/>
      <c r="BH45" s="171"/>
      <c r="BI45" s="168"/>
      <c r="BJ45" s="168"/>
      <c r="BK45" s="168"/>
      <c r="BL45" s="168"/>
      <c r="BM45" s="168"/>
      <c r="BN45" s="168"/>
      <c r="BO45" s="159"/>
      <c r="BP45" s="160"/>
      <c r="BQ45" s="161"/>
      <c r="BR45" s="52"/>
      <c r="BS45" s="52"/>
      <c r="BT45" s="52"/>
      <c r="BU45" s="52"/>
      <c r="BV45" s="6"/>
      <c r="BW45" s="6"/>
      <c r="BX45" s="178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94"/>
      <c r="CL45" s="166"/>
      <c r="CM45" s="166"/>
      <c r="CN45" s="166"/>
      <c r="CO45" s="166"/>
      <c r="CP45" s="166"/>
      <c r="CQ45" s="166"/>
      <c r="CR45" s="95"/>
      <c r="CS45" s="94"/>
      <c r="CT45" s="166"/>
      <c r="CU45" s="166"/>
      <c r="CV45" s="166"/>
      <c r="CW45" s="166"/>
      <c r="CX45" s="166"/>
      <c r="CY45" s="166"/>
      <c r="CZ45" s="95"/>
      <c r="DA45" s="185"/>
      <c r="DB45" s="185"/>
      <c r="DC45" s="185"/>
      <c r="DD45" s="185"/>
      <c r="DE45" s="185"/>
      <c r="DF45" s="185"/>
      <c r="DG45" s="185"/>
      <c r="DH45" s="185"/>
      <c r="DI45" s="94"/>
      <c r="DJ45" s="166"/>
      <c r="DK45" s="166"/>
      <c r="DL45" s="166"/>
      <c r="DM45" s="166"/>
      <c r="DN45" s="166"/>
      <c r="DO45" s="166"/>
      <c r="DP45" s="109"/>
      <c r="DQ45" s="174"/>
      <c r="DR45" s="174"/>
      <c r="DS45" s="174"/>
      <c r="DT45" s="168"/>
      <c r="DU45" s="168"/>
      <c r="DV45" s="168"/>
      <c r="DW45" s="168"/>
      <c r="DX45" s="168"/>
      <c r="DY45" s="168"/>
      <c r="DZ45" s="172"/>
      <c r="EA45" s="172"/>
      <c r="EB45" s="172"/>
      <c r="EC45" s="171"/>
      <c r="ED45" s="171"/>
      <c r="EE45" s="171"/>
      <c r="EF45" s="168"/>
      <c r="EG45" s="168"/>
      <c r="EH45" s="168"/>
      <c r="EI45" s="168"/>
      <c r="EJ45" s="168"/>
      <c r="EK45" s="168"/>
      <c r="EL45" s="159"/>
      <c r="EM45" s="160"/>
      <c r="EN45" s="161"/>
    </row>
    <row r="46" spans="1:144" s="4" customFormat="1" ht="15" customHeight="1">
      <c r="A46" s="315" t="s">
        <v>140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7"/>
      <c r="N46" s="181">
        <f>IF(O48="","",IF(O48&lt;S48,"●",IF(O48&gt;S48,"○",IF(O48=S48,"△"))))</f>
      </c>
      <c r="O46" s="181"/>
      <c r="P46" s="181"/>
      <c r="Q46" s="181"/>
      <c r="R46" s="181"/>
      <c r="S46" s="181"/>
      <c r="T46" s="181"/>
      <c r="U46" s="181"/>
      <c r="V46" s="181">
        <f>IF(W48="","",IF(W48&lt;AA48,"●",IF(W48&gt;AA48,"○",IF(W48=AA48,"△"))))</f>
      </c>
      <c r="W46" s="181"/>
      <c r="X46" s="181"/>
      <c r="Y46" s="181"/>
      <c r="Z46" s="181"/>
      <c r="AA46" s="181"/>
      <c r="AB46" s="181"/>
      <c r="AC46" s="181"/>
      <c r="AD46" s="181">
        <f>IF(AE48="","",IF(AE48&lt;AI48,"●",IF(AE48&gt;AI48,"○",IF(AE48=AI48,"△"))))</f>
      </c>
      <c r="AE46" s="181"/>
      <c r="AF46" s="181"/>
      <c r="AG46" s="181"/>
      <c r="AH46" s="181"/>
      <c r="AI46" s="181"/>
      <c r="AJ46" s="181"/>
      <c r="AK46" s="181"/>
      <c r="AL46" s="182"/>
      <c r="AM46" s="183"/>
      <c r="AN46" s="183"/>
      <c r="AO46" s="183"/>
      <c r="AP46" s="183"/>
      <c r="AQ46" s="183"/>
      <c r="AR46" s="183"/>
      <c r="AS46" s="184"/>
      <c r="AT46" s="173">
        <f>COUNTIF(N46:AS47,"○")*1</f>
        <v>0</v>
      </c>
      <c r="AU46" s="173"/>
      <c r="AV46" s="173"/>
      <c r="AW46" s="167">
        <f>COUNTIF(N46:AS47,"●")*1</f>
        <v>0</v>
      </c>
      <c r="AX46" s="167"/>
      <c r="AY46" s="167"/>
      <c r="AZ46" s="167">
        <f>COUNTIF(N46:AS47,"△")*1</f>
        <v>0</v>
      </c>
      <c r="BA46" s="167"/>
      <c r="BB46" s="167"/>
      <c r="BC46" s="169">
        <f>COUNTIF(N46:AS47,"○")*3+COUNTIF(N46:AS47,"△")*1</f>
        <v>0</v>
      </c>
      <c r="BD46" s="169"/>
      <c r="BE46" s="169"/>
      <c r="BF46" s="170">
        <f>AM48+AQ43+AQ38+AQ33</f>
        <v>0</v>
      </c>
      <c r="BG46" s="170"/>
      <c r="BH46" s="170"/>
      <c r="BI46" s="167">
        <f>AM43+AM38+AM33</f>
        <v>0</v>
      </c>
      <c r="BJ46" s="167"/>
      <c r="BK46" s="167"/>
      <c r="BL46" s="167">
        <f>BF46-BI46</f>
        <v>0</v>
      </c>
      <c r="BM46" s="167"/>
      <c r="BN46" s="167"/>
      <c r="BO46" s="156" t="e">
        <f>RANK(CA46,CA31:CA50)</f>
        <v>#N/A</v>
      </c>
      <c r="BP46" s="157"/>
      <c r="BQ46" s="158"/>
      <c r="BR46" s="52"/>
      <c r="BS46" s="52"/>
      <c r="BT46" s="52"/>
      <c r="BU46" s="52"/>
      <c r="BV46" s="2"/>
      <c r="BW46" s="2"/>
      <c r="BX46" s="188" t="s">
        <v>166</v>
      </c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1">
        <f>IF(CL48="","",IF(CL48&lt;CP48,"●",IF(CL48&gt;CP48,"○",IF(CL48=CP48,"△"))))</f>
      </c>
      <c r="CL46" s="181"/>
      <c r="CM46" s="181"/>
      <c r="CN46" s="181"/>
      <c r="CO46" s="181"/>
      <c r="CP46" s="181"/>
      <c r="CQ46" s="181"/>
      <c r="CR46" s="181"/>
      <c r="CS46" s="181">
        <f>IF(CT48="","",IF(CT48&lt;CX48,"●",IF(CT48&gt;CX48,"○",IF(CT48=CX48,"△"))))</f>
      </c>
      <c r="CT46" s="181"/>
      <c r="CU46" s="181"/>
      <c r="CV46" s="181"/>
      <c r="CW46" s="181"/>
      <c r="CX46" s="181"/>
      <c r="CY46" s="181"/>
      <c r="CZ46" s="181"/>
      <c r="DA46" s="181">
        <f>IF(DB48="","",IF(DB48&lt;DF48,"●",IF(DB48&gt;DF48,"○",IF(DB48=DF48,"△"))))</f>
      </c>
      <c r="DB46" s="181"/>
      <c r="DC46" s="181"/>
      <c r="DD46" s="181"/>
      <c r="DE46" s="181"/>
      <c r="DF46" s="181"/>
      <c r="DG46" s="181"/>
      <c r="DH46" s="181"/>
      <c r="DI46" s="182"/>
      <c r="DJ46" s="183"/>
      <c r="DK46" s="183"/>
      <c r="DL46" s="183"/>
      <c r="DM46" s="183"/>
      <c r="DN46" s="183"/>
      <c r="DO46" s="183"/>
      <c r="DP46" s="184"/>
      <c r="DQ46" s="173">
        <f>COUNTIF(CK46:DP47,"○")*1</f>
        <v>0</v>
      </c>
      <c r="DR46" s="173"/>
      <c r="DS46" s="173"/>
      <c r="DT46" s="167">
        <f>COUNTIF(CK46:DP47,"●")*1</f>
        <v>0</v>
      </c>
      <c r="DU46" s="167"/>
      <c r="DV46" s="167"/>
      <c r="DW46" s="167">
        <f>COUNTIF(CK46:DP47,"△")*1</f>
        <v>0</v>
      </c>
      <c r="DX46" s="167"/>
      <c r="DY46" s="167"/>
      <c r="DZ46" s="169">
        <f>COUNTIF(CK46:DP47,"○")*3+COUNTIF(CK46:DP47,"△")*1</f>
        <v>0</v>
      </c>
      <c r="EA46" s="169"/>
      <c r="EB46" s="169"/>
      <c r="EC46" s="170">
        <f>DJ48+DN43+DN38+DN33</f>
        <v>0</v>
      </c>
      <c r="ED46" s="170"/>
      <c r="EE46" s="170"/>
      <c r="EF46" s="167">
        <f>DJ43+DJ38+DJ33</f>
        <v>0</v>
      </c>
      <c r="EG46" s="167"/>
      <c r="EH46" s="167"/>
      <c r="EI46" s="167">
        <f>EC46-EF46</f>
        <v>0</v>
      </c>
      <c r="EJ46" s="167"/>
      <c r="EK46" s="167"/>
      <c r="EL46" s="156" t="e">
        <f>RANK(ET46,ET31:ET50)</f>
        <v>#N/A</v>
      </c>
      <c r="EM46" s="157"/>
      <c r="EN46" s="158"/>
    </row>
    <row r="47" spans="1:144" s="4" customFormat="1" ht="15" customHeight="1" thickBot="1">
      <c r="A47" s="318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20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2"/>
      <c r="AM47" s="183"/>
      <c r="AN47" s="183"/>
      <c r="AO47" s="183"/>
      <c r="AP47" s="183"/>
      <c r="AQ47" s="183"/>
      <c r="AR47" s="183"/>
      <c r="AS47" s="184"/>
      <c r="AT47" s="173"/>
      <c r="AU47" s="173"/>
      <c r="AV47" s="173"/>
      <c r="AW47" s="167"/>
      <c r="AX47" s="167"/>
      <c r="AY47" s="167"/>
      <c r="AZ47" s="167"/>
      <c r="BA47" s="167"/>
      <c r="BB47" s="167"/>
      <c r="BC47" s="167"/>
      <c r="BD47" s="167"/>
      <c r="BE47" s="167"/>
      <c r="BF47" s="170"/>
      <c r="BG47" s="170"/>
      <c r="BH47" s="170"/>
      <c r="BI47" s="167"/>
      <c r="BJ47" s="167"/>
      <c r="BK47" s="167"/>
      <c r="BL47" s="167"/>
      <c r="BM47" s="167"/>
      <c r="BN47" s="167"/>
      <c r="BO47" s="159"/>
      <c r="BP47" s="160"/>
      <c r="BQ47" s="161"/>
      <c r="BR47" s="52"/>
      <c r="BS47" s="52"/>
      <c r="BT47" s="52"/>
      <c r="BU47" s="52"/>
      <c r="BV47" s="7"/>
      <c r="BW47" s="7"/>
      <c r="BX47" s="188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2"/>
      <c r="DJ47" s="183"/>
      <c r="DK47" s="183"/>
      <c r="DL47" s="183"/>
      <c r="DM47" s="183"/>
      <c r="DN47" s="183"/>
      <c r="DO47" s="183"/>
      <c r="DP47" s="184"/>
      <c r="DQ47" s="173"/>
      <c r="DR47" s="173"/>
      <c r="DS47" s="173"/>
      <c r="DT47" s="167"/>
      <c r="DU47" s="167"/>
      <c r="DV47" s="167"/>
      <c r="DW47" s="167"/>
      <c r="DX47" s="167"/>
      <c r="DY47" s="167"/>
      <c r="DZ47" s="167"/>
      <c r="EA47" s="167"/>
      <c r="EB47" s="167"/>
      <c r="EC47" s="170"/>
      <c r="ED47" s="170"/>
      <c r="EE47" s="170"/>
      <c r="EF47" s="167"/>
      <c r="EG47" s="167"/>
      <c r="EH47" s="167"/>
      <c r="EI47" s="167"/>
      <c r="EJ47" s="167"/>
      <c r="EK47" s="167"/>
      <c r="EL47" s="159"/>
      <c r="EM47" s="160"/>
      <c r="EN47" s="161"/>
    </row>
    <row r="48" spans="1:144" s="4" customFormat="1" ht="15" customHeight="1" thickBot="1" thickTop="1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20"/>
      <c r="N48" s="93"/>
      <c r="O48" s="165">
        <f>IF(AQ33="","",AQ33)</f>
      </c>
      <c r="P48" s="165"/>
      <c r="Q48" s="165" t="s">
        <v>33</v>
      </c>
      <c r="R48" s="165"/>
      <c r="S48" s="165">
        <f>IF(AM33="","",AM33)</f>
      </c>
      <c r="T48" s="165"/>
      <c r="U48" s="90"/>
      <c r="V48" s="93"/>
      <c r="W48" s="165">
        <f>IF(AQ38="","",AQ38)</f>
      </c>
      <c r="X48" s="165"/>
      <c r="Y48" s="165" t="s">
        <v>33</v>
      </c>
      <c r="Z48" s="165"/>
      <c r="AA48" s="165">
        <f>IF(AM38="","",AM38)</f>
      </c>
      <c r="AB48" s="165"/>
      <c r="AC48" s="90"/>
      <c r="AD48" s="93"/>
      <c r="AE48" s="165">
        <f>IF(AQ43="","",AQ43)</f>
      </c>
      <c r="AF48" s="165"/>
      <c r="AG48" s="165" t="s">
        <v>33</v>
      </c>
      <c r="AH48" s="165"/>
      <c r="AI48" s="165">
        <f>IF(AM43="","",AM43)</f>
      </c>
      <c r="AJ48" s="165"/>
      <c r="AK48" s="90"/>
      <c r="AL48" s="182"/>
      <c r="AM48" s="183"/>
      <c r="AN48" s="183"/>
      <c r="AO48" s="183"/>
      <c r="AP48" s="183"/>
      <c r="AQ48" s="183"/>
      <c r="AR48" s="183"/>
      <c r="AS48" s="184"/>
      <c r="AT48" s="174"/>
      <c r="AU48" s="174"/>
      <c r="AV48" s="174"/>
      <c r="AW48" s="168"/>
      <c r="AX48" s="168"/>
      <c r="AY48" s="168"/>
      <c r="AZ48" s="168"/>
      <c r="BA48" s="168"/>
      <c r="BB48" s="168"/>
      <c r="BC48" s="168"/>
      <c r="BD48" s="168"/>
      <c r="BE48" s="168"/>
      <c r="BF48" s="171"/>
      <c r="BG48" s="171"/>
      <c r="BH48" s="171"/>
      <c r="BI48" s="168"/>
      <c r="BJ48" s="168"/>
      <c r="BK48" s="168"/>
      <c r="BL48" s="168"/>
      <c r="BM48" s="168"/>
      <c r="BN48" s="168"/>
      <c r="BO48" s="159"/>
      <c r="BP48" s="160"/>
      <c r="BQ48" s="161"/>
      <c r="BR48" s="52"/>
      <c r="BS48" s="52"/>
      <c r="BT48" s="52"/>
      <c r="BU48" s="52"/>
      <c r="BX48" s="175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93"/>
      <c r="CL48" s="165">
        <f>IF(DN33="","",DN33)</f>
      </c>
      <c r="CM48" s="165"/>
      <c r="CN48" s="165" t="s">
        <v>33</v>
      </c>
      <c r="CO48" s="165"/>
      <c r="CP48" s="165">
        <f>IF(DJ33="","",DJ33)</f>
      </c>
      <c r="CQ48" s="165"/>
      <c r="CR48" s="90"/>
      <c r="CS48" s="93"/>
      <c r="CT48" s="165">
        <f>IF(DN38="","",DN38)</f>
      </c>
      <c r="CU48" s="165"/>
      <c r="CV48" s="165" t="s">
        <v>33</v>
      </c>
      <c r="CW48" s="165"/>
      <c r="CX48" s="165">
        <f>IF(DJ38="","",DJ38)</f>
      </c>
      <c r="CY48" s="165"/>
      <c r="CZ48" s="90"/>
      <c r="DA48" s="93"/>
      <c r="DB48" s="165">
        <f>IF(DN43="","",DN43)</f>
      </c>
      <c r="DC48" s="165"/>
      <c r="DD48" s="165" t="s">
        <v>33</v>
      </c>
      <c r="DE48" s="165"/>
      <c r="DF48" s="165">
        <f>IF(DJ43="","",DJ43)</f>
      </c>
      <c r="DG48" s="165"/>
      <c r="DH48" s="90"/>
      <c r="DI48" s="182"/>
      <c r="DJ48" s="183"/>
      <c r="DK48" s="183"/>
      <c r="DL48" s="183"/>
      <c r="DM48" s="183"/>
      <c r="DN48" s="183"/>
      <c r="DO48" s="183"/>
      <c r="DP48" s="184"/>
      <c r="DQ48" s="174"/>
      <c r="DR48" s="174"/>
      <c r="DS48" s="174"/>
      <c r="DT48" s="168"/>
      <c r="DU48" s="168"/>
      <c r="DV48" s="168"/>
      <c r="DW48" s="168"/>
      <c r="DX48" s="168"/>
      <c r="DY48" s="168"/>
      <c r="DZ48" s="168"/>
      <c r="EA48" s="168"/>
      <c r="EB48" s="168"/>
      <c r="EC48" s="171"/>
      <c r="ED48" s="171"/>
      <c r="EE48" s="171"/>
      <c r="EF48" s="168"/>
      <c r="EG48" s="168"/>
      <c r="EH48" s="168"/>
      <c r="EI48" s="168"/>
      <c r="EJ48" s="168"/>
      <c r="EK48" s="168"/>
      <c r="EL48" s="159"/>
      <c r="EM48" s="160"/>
      <c r="EN48" s="161"/>
    </row>
    <row r="49" spans="1:144" ht="15" customHeight="1" thickBot="1" thickTop="1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20"/>
      <c r="N49" s="93"/>
      <c r="O49" s="165"/>
      <c r="P49" s="165"/>
      <c r="Q49" s="165"/>
      <c r="R49" s="165"/>
      <c r="S49" s="165"/>
      <c r="T49" s="165"/>
      <c r="U49" s="90"/>
      <c r="V49" s="93"/>
      <c r="W49" s="165"/>
      <c r="X49" s="165"/>
      <c r="Y49" s="165"/>
      <c r="Z49" s="165"/>
      <c r="AA49" s="165"/>
      <c r="AB49" s="165"/>
      <c r="AC49" s="90"/>
      <c r="AD49" s="93"/>
      <c r="AE49" s="165"/>
      <c r="AF49" s="165"/>
      <c r="AG49" s="165"/>
      <c r="AH49" s="165"/>
      <c r="AI49" s="165"/>
      <c r="AJ49" s="165"/>
      <c r="AK49" s="90"/>
      <c r="AL49" s="182"/>
      <c r="AM49" s="183"/>
      <c r="AN49" s="183"/>
      <c r="AO49" s="183"/>
      <c r="AP49" s="183"/>
      <c r="AQ49" s="183"/>
      <c r="AR49" s="183"/>
      <c r="AS49" s="184"/>
      <c r="AT49" s="174"/>
      <c r="AU49" s="174"/>
      <c r="AV49" s="174"/>
      <c r="AW49" s="168"/>
      <c r="AX49" s="168"/>
      <c r="AY49" s="168"/>
      <c r="AZ49" s="168"/>
      <c r="BA49" s="168"/>
      <c r="BB49" s="168"/>
      <c r="BC49" s="168"/>
      <c r="BD49" s="168"/>
      <c r="BE49" s="168"/>
      <c r="BF49" s="171"/>
      <c r="BG49" s="171"/>
      <c r="BH49" s="171"/>
      <c r="BI49" s="168"/>
      <c r="BJ49" s="168"/>
      <c r="BK49" s="168"/>
      <c r="BL49" s="168"/>
      <c r="BM49" s="168"/>
      <c r="BN49" s="168"/>
      <c r="BO49" s="159"/>
      <c r="BP49" s="160"/>
      <c r="BQ49" s="161"/>
      <c r="BR49" s="52"/>
      <c r="BS49" s="52"/>
      <c r="BT49" s="52"/>
      <c r="BU49" s="52"/>
      <c r="BX49" s="175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93"/>
      <c r="CL49" s="165"/>
      <c r="CM49" s="165"/>
      <c r="CN49" s="165"/>
      <c r="CO49" s="165"/>
      <c r="CP49" s="165"/>
      <c r="CQ49" s="165"/>
      <c r="CR49" s="90"/>
      <c r="CS49" s="93"/>
      <c r="CT49" s="165"/>
      <c r="CU49" s="165"/>
      <c r="CV49" s="165"/>
      <c r="CW49" s="165"/>
      <c r="CX49" s="165"/>
      <c r="CY49" s="165"/>
      <c r="CZ49" s="90"/>
      <c r="DA49" s="93"/>
      <c r="DB49" s="165"/>
      <c r="DC49" s="165"/>
      <c r="DD49" s="165"/>
      <c r="DE49" s="165"/>
      <c r="DF49" s="165"/>
      <c r="DG49" s="165"/>
      <c r="DH49" s="90"/>
      <c r="DI49" s="182"/>
      <c r="DJ49" s="183"/>
      <c r="DK49" s="183"/>
      <c r="DL49" s="183"/>
      <c r="DM49" s="183"/>
      <c r="DN49" s="183"/>
      <c r="DO49" s="183"/>
      <c r="DP49" s="184"/>
      <c r="DQ49" s="174"/>
      <c r="DR49" s="174"/>
      <c r="DS49" s="174"/>
      <c r="DT49" s="168"/>
      <c r="DU49" s="168"/>
      <c r="DV49" s="168"/>
      <c r="DW49" s="168"/>
      <c r="DX49" s="168"/>
      <c r="DY49" s="168"/>
      <c r="DZ49" s="168"/>
      <c r="EA49" s="168"/>
      <c r="EB49" s="168"/>
      <c r="EC49" s="171"/>
      <c r="ED49" s="171"/>
      <c r="EE49" s="171"/>
      <c r="EF49" s="168"/>
      <c r="EG49" s="168"/>
      <c r="EH49" s="168"/>
      <c r="EI49" s="168"/>
      <c r="EJ49" s="168"/>
      <c r="EK49" s="168"/>
      <c r="EL49" s="159"/>
      <c r="EM49" s="160"/>
      <c r="EN49" s="161"/>
    </row>
    <row r="50" spans="1:144" ht="15" customHeight="1" thickTop="1">
      <c r="A50" s="32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N50" s="94"/>
      <c r="O50" s="166"/>
      <c r="P50" s="166"/>
      <c r="Q50" s="166"/>
      <c r="R50" s="166"/>
      <c r="S50" s="166"/>
      <c r="T50" s="166"/>
      <c r="U50" s="95"/>
      <c r="V50" s="94"/>
      <c r="W50" s="166"/>
      <c r="X50" s="166"/>
      <c r="Y50" s="166"/>
      <c r="Z50" s="166"/>
      <c r="AA50" s="166"/>
      <c r="AB50" s="166"/>
      <c r="AC50" s="95"/>
      <c r="AD50" s="94"/>
      <c r="AE50" s="166"/>
      <c r="AF50" s="166"/>
      <c r="AG50" s="166"/>
      <c r="AH50" s="166"/>
      <c r="AI50" s="166"/>
      <c r="AJ50" s="166"/>
      <c r="AK50" s="95"/>
      <c r="AL50" s="185"/>
      <c r="AM50" s="186"/>
      <c r="AN50" s="186"/>
      <c r="AO50" s="186"/>
      <c r="AP50" s="186"/>
      <c r="AQ50" s="186"/>
      <c r="AR50" s="186"/>
      <c r="AS50" s="187"/>
      <c r="AT50" s="174"/>
      <c r="AU50" s="174"/>
      <c r="AV50" s="174"/>
      <c r="AW50" s="168"/>
      <c r="AX50" s="168"/>
      <c r="AY50" s="168"/>
      <c r="AZ50" s="168"/>
      <c r="BA50" s="168"/>
      <c r="BB50" s="168"/>
      <c r="BC50" s="168"/>
      <c r="BD50" s="168"/>
      <c r="BE50" s="168"/>
      <c r="BF50" s="171"/>
      <c r="BG50" s="171"/>
      <c r="BH50" s="171"/>
      <c r="BI50" s="168"/>
      <c r="BJ50" s="168"/>
      <c r="BK50" s="168"/>
      <c r="BL50" s="168"/>
      <c r="BM50" s="168"/>
      <c r="BN50" s="168"/>
      <c r="BO50" s="162"/>
      <c r="BP50" s="163"/>
      <c r="BQ50" s="164"/>
      <c r="BR50" s="52"/>
      <c r="BS50" s="52"/>
      <c r="BT50" s="52"/>
      <c r="BU50" s="52"/>
      <c r="BX50" s="178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94"/>
      <c r="CL50" s="166"/>
      <c r="CM50" s="166"/>
      <c r="CN50" s="166"/>
      <c r="CO50" s="166"/>
      <c r="CP50" s="166"/>
      <c r="CQ50" s="166"/>
      <c r="CR50" s="95"/>
      <c r="CS50" s="94"/>
      <c r="CT50" s="166"/>
      <c r="CU50" s="166"/>
      <c r="CV50" s="166"/>
      <c r="CW50" s="166"/>
      <c r="CX50" s="166"/>
      <c r="CY50" s="166"/>
      <c r="CZ50" s="95"/>
      <c r="DA50" s="94"/>
      <c r="DB50" s="166"/>
      <c r="DC50" s="166"/>
      <c r="DD50" s="166"/>
      <c r="DE50" s="166"/>
      <c r="DF50" s="166"/>
      <c r="DG50" s="166"/>
      <c r="DH50" s="95"/>
      <c r="DI50" s="185"/>
      <c r="DJ50" s="186"/>
      <c r="DK50" s="186"/>
      <c r="DL50" s="186"/>
      <c r="DM50" s="186"/>
      <c r="DN50" s="186"/>
      <c r="DO50" s="186"/>
      <c r="DP50" s="187"/>
      <c r="DQ50" s="174"/>
      <c r="DR50" s="174"/>
      <c r="DS50" s="174"/>
      <c r="DT50" s="168"/>
      <c r="DU50" s="168"/>
      <c r="DV50" s="168"/>
      <c r="DW50" s="168"/>
      <c r="DX50" s="168"/>
      <c r="DY50" s="168"/>
      <c r="DZ50" s="168"/>
      <c r="EA50" s="168"/>
      <c r="EB50" s="168"/>
      <c r="EC50" s="171"/>
      <c r="ED50" s="171"/>
      <c r="EE50" s="171"/>
      <c r="EF50" s="168"/>
      <c r="EG50" s="168"/>
      <c r="EH50" s="168"/>
      <c r="EI50" s="168"/>
      <c r="EJ50" s="168"/>
      <c r="EK50" s="168"/>
      <c r="EL50" s="162"/>
      <c r="EM50" s="163"/>
      <c r="EN50" s="164"/>
    </row>
    <row r="51" spans="5:106" ht="15" customHeight="1">
      <c r="E51" s="283" t="s">
        <v>160</v>
      </c>
      <c r="F51" s="283"/>
      <c r="G51" s="283"/>
      <c r="H51" s="283"/>
      <c r="I51" s="283"/>
      <c r="J51" s="283"/>
      <c r="K51" s="283"/>
      <c r="L51" s="283"/>
      <c r="Q51" s="456" t="s">
        <v>141</v>
      </c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CC51" s="134"/>
      <c r="CD51" s="134"/>
      <c r="CE51" s="134"/>
      <c r="CF51" s="134"/>
      <c r="CG51" s="134"/>
      <c r="CH51" s="134"/>
      <c r="CI51" s="134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</row>
    <row r="52" spans="5:136" ht="15" customHeight="1">
      <c r="E52" s="284"/>
      <c r="F52" s="284"/>
      <c r="G52" s="284"/>
      <c r="H52" s="284"/>
      <c r="I52" s="284"/>
      <c r="J52" s="284"/>
      <c r="K52" s="284"/>
      <c r="L52" s="284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221" t="s">
        <v>21</v>
      </c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53"/>
      <c r="DX52" s="52"/>
      <c r="DY52" s="52"/>
      <c r="DZ52" s="52"/>
      <c r="EA52" s="52"/>
      <c r="EB52" s="52"/>
      <c r="EC52" s="52"/>
      <c r="ED52" s="52"/>
      <c r="EE52" s="52"/>
      <c r="EF52" s="52"/>
    </row>
    <row r="53" spans="5:126" ht="15" customHeight="1">
      <c r="E53" s="284"/>
      <c r="F53" s="284"/>
      <c r="G53" s="284"/>
      <c r="H53" s="284"/>
      <c r="I53" s="284"/>
      <c r="J53" s="284"/>
      <c r="K53" s="284"/>
      <c r="L53" s="284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BZ53" s="223" t="s">
        <v>167</v>
      </c>
      <c r="CA53" s="223"/>
      <c r="CB53" s="223"/>
      <c r="CC53" s="223"/>
      <c r="CD53" s="223"/>
      <c r="CE53" s="223"/>
      <c r="CF53" s="223"/>
      <c r="CG53" s="223"/>
      <c r="CH53" s="223"/>
      <c r="CI53" s="223"/>
      <c r="CO53" s="225" t="s">
        <v>134</v>
      </c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E53" s="221"/>
      <c r="DF53" s="221"/>
      <c r="DG53" s="221"/>
      <c r="DH53" s="221"/>
      <c r="DI53" s="221"/>
      <c r="DJ53" s="221"/>
      <c r="DK53" s="221"/>
      <c r="DL53" s="221"/>
      <c r="DM53" s="221"/>
      <c r="DN53" s="221"/>
      <c r="DO53" s="221"/>
      <c r="DP53" s="221"/>
      <c r="DQ53" s="221"/>
      <c r="DR53" s="221"/>
      <c r="DS53" s="221"/>
      <c r="DT53" s="221"/>
      <c r="DU53" s="221"/>
      <c r="DV53" s="221"/>
    </row>
    <row r="54" spans="5:126" ht="15" customHeight="1">
      <c r="E54" s="285"/>
      <c r="F54" s="285"/>
      <c r="G54" s="285"/>
      <c r="H54" s="285"/>
      <c r="I54" s="285"/>
      <c r="J54" s="285"/>
      <c r="K54" s="285"/>
      <c r="L54" s="285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</row>
    <row r="55" spans="1:144" ht="27" customHeight="1">
      <c r="A55" s="273" t="s">
        <v>141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89" t="str">
        <f>A56</f>
        <v>啓西バモラJrFC　B</v>
      </c>
      <c r="O55" s="290"/>
      <c r="P55" s="290"/>
      <c r="Q55" s="290"/>
      <c r="R55" s="290"/>
      <c r="S55" s="290"/>
      <c r="T55" s="290"/>
      <c r="U55" s="291"/>
      <c r="V55" s="292" t="str">
        <f>A66</f>
        <v>札南WEED</v>
      </c>
      <c r="W55" s="293"/>
      <c r="X55" s="293"/>
      <c r="Y55" s="293"/>
      <c r="Z55" s="293"/>
      <c r="AA55" s="293"/>
      <c r="AB55" s="293"/>
      <c r="AC55" s="293"/>
      <c r="AD55" s="292" t="str">
        <f>A76</f>
        <v>SSJｒFC</v>
      </c>
      <c r="AE55" s="293"/>
      <c r="AF55" s="293"/>
      <c r="AG55" s="293"/>
      <c r="AH55" s="293"/>
      <c r="AI55" s="293"/>
      <c r="AJ55" s="293"/>
      <c r="AK55" s="293"/>
      <c r="AL55" s="210" t="s">
        <v>25</v>
      </c>
      <c r="AM55" s="211"/>
      <c r="AN55" s="212"/>
      <c r="AO55" s="210" t="s">
        <v>26</v>
      </c>
      <c r="AP55" s="211"/>
      <c r="AQ55" s="212"/>
      <c r="AR55" s="210" t="s">
        <v>27</v>
      </c>
      <c r="AS55" s="211"/>
      <c r="AT55" s="212"/>
      <c r="AU55" s="210" t="s">
        <v>28</v>
      </c>
      <c r="AV55" s="211"/>
      <c r="AW55" s="212"/>
      <c r="AX55" s="210" t="s">
        <v>29</v>
      </c>
      <c r="AY55" s="211"/>
      <c r="AZ55" s="212"/>
      <c r="BA55" s="210" t="s">
        <v>30</v>
      </c>
      <c r="BB55" s="211"/>
      <c r="BC55" s="212"/>
      <c r="BD55" s="210" t="s">
        <v>31</v>
      </c>
      <c r="BE55" s="211"/>
      <c r="BF55" s="212"/>
      <c r="BG55" s="210" t="s">
        <v>32</v>
      </c>
      <c r="BH55" s="211"/>
      <c r="BI55" s="212"/>
      <c r="BX55" s="228" t="s">
        <v>134</v>
      </c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03" t="str">
        <f>BX56</f>
        <v>大空JrFC</v>
      </c>
      <c r="CL55" s="230"/>
      <c r="CM55" s="230"/>
      <c r="CN55" s="230"/>
      <c r="CO55" s="230"/>
      <c r="CP55" s="230"/>
      <c r="CQ55" s="230"/>
      <c r="CR55" s="230"/>
      <c r="CS55" s="203" t="str">
        <f>BX61</f>
        <v>音更ユニオンSCA</v>
      </c>
      <c r="CT55" s="230"/>
      <c r="CU55" s="230"/>
      <c r="CV55" s="230"/>
      <c r="CW55" s="230"/>
      <c r="CX55" s="230"/>
      <c r="CY55" s="230"/>
      <c r="CZ55" s="230"/>
      <c r="DA55" s="203" t="str">
        <f>BX66</f>
        <v>本別サッカー少年団</v>
      </c>
      <c r="DB55" s="230"/>
      <c r="DC55" s="230"/>
      <c r="DD55" s="230"/>
      <c r="DE55" s="230"/>
      <c r="DF55" s="230"/>
      <c r="DG55" s="230"/>
      <c r="DH55" s="230"/>
      <c r="DI55" s="203" t="str">
        <f>BX71</f>
        <v>啓西バモラJrFC　</v>
      </c>
      <c r="DJ55" s="230"/>
      <c r="DK55" s="230"/>
      <c r="DL55" s="230"/>
      <c r="DM55" s="230"/>
      <c r="DN55" s="230"/>
      <c r="DO55" s="230"/>
      <c r="DP55" s="231"/>
      <c r="DQ55" s="211" t="s">
        <v>25</v>
      </c>
      <c r="DR55" s="211"/>
      <c r="DS55" s="212"/>
      <c r="DT55" s="210" t="s">
        <v>26</v>
      </c>
      <c r="DU55" s="211"/>
      <c r="DV55" s="212"/>
      <c r="DW55" s="210" t="s">
        <v>27</v>
      </c>
      <c r="DX55" s="211"/>
      <c r="DY55" s="212"/>
      <c r="DZ55" s="210" t="s">
        <v>28</v>
      </c>
      <c r="EA55" s="211"/>
      <c r="EB55" s="212"/>
      <c r="EC55" s="210" t="s">
        <v>29</v>
      </c>
      <c r="ED55" s="211"/>
      <c r="EE55" s="212"/>
      <c r="EF55" s="210" t="s">
        <v>30</v>
      </c>
      <c r="EG55" s="211"/>
      <c r="EH55" s="212"/>
      <c r="EI55" s="210" t="s">
        <v>31</v>
      </c>
      <c r="EJ55" s="211"/>
      <c r="EK55" s="212"/>
      <c r="EL55" s="210" t="s">
        <v>32</v>
      </c>
      <c r="EM55" s="211"/>
      <c r="EN55" s="212"/>
    </row>
    <row r="56" spans="1:144" ht="15" customHeight="1">
      <c r="A56" s="296" t="s">
        <v>47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8"/>
      <c r="N56" s="305"/>
      <c r="O56" s="378"/>
      <c r="P56" s="378"/>
      <c r="Q56" s="378"/>
      <c r="R56" s="378"/>
      <c r="S56" s="378"/>
      <c r="T56" s="378"/>
      <c r="U56" s="379"/>
      <c r="V56" s="308">
        <v>14</v>
      </c>
      <c r="W56" s="309"/>
      <c r="X56" s="309"/>
      <c r="Y56" s="312"/>
      <c r="Z56" s="312"/>
      <c r="AA56" s="118"/>
      <c r="AB56" s="118"/>
      <c r="AC56" s="119"/>
      <c r="AD56" s="308">
        <v>16</v>
      </c>
      <c r="AE56" s="309"/>
      <c r="AF56" s="309"/>
      <c r="AG56" s="312">
        <f>IF(AE58="","",IF(AE58&lt;AI58,"●",IF(AE58&gt;AI58,"○",IF(AE58=AI58,"△"))))</f>
      </c>
      <c r="AH56" s="312"/>
      <c r="AI56" s="118"/>
      <c r="AJ56" s="118"/>
      <c r="AK56" s="119"/>
      <c r="AL56" s="218">
        <f>COUNTIF(N56:AK57,"○")*1+COUNTIF(N61:AK62,"○")*1</f>
        <v>0</v>
      </c>
      <c r="AM56" s="219"/>
      <c r="AN56" s="220"/>
      <c r="AO56" s="218">
        <f>COUNTIF(Q56:AN57,"●")*1+COUNTIF(Q61:AN62,"●")*1</f>
        <v>0</v>
      </c>
      <c r="AP56" s="219"/>
      <c r="AQ56" s="220"/>
      <c r="AR56" s="218">
        <f>COUNTIF(N56:AQ57,"△")*1+COUNTIF(N61:AQ62,"△")*1</f>
        <v>0</v>
      </c>
      <c r="AS56" s="219"/>
      <c r="AT56" s="220"/>
      <c r="AU56" s="218">
        <f>COUNTIF(N56:AK57,"○")*3+COUNTIF(N56:AK57,"△")*1+COUNTIF(N61:AK62,"○")*3+COUNTIF(N61:AK62,"△")*1</f>
        <v>0</v>
      </c>
      <c r="AV56" s="219"/>
      <c r="AW56" s="220"/>
      <c r="AX56" s="352">
        <f>W63+W58+AE58+AE63</f>
        <v>0</v>
      </c>
      <c r="AY56" s="353"/>
      <c r="AZ56" s="354"/>
      <c r="BA56" s="218">
        <f>AA58+AI58+AI63+AA63</f>
        <v>0</v>
      </c>
      <c r="BB56" s="219"/>
      <c r="BC56" s="220"/>
      <c r="BD56" s="218">
        <f>AX56-BA56</f>
        <v>0</v>
      </c>
      <c r="BE56" s="219"/>
      <c r="BF56" s="220"/>
      <c r="BG56" s="156" t="e">
        <f>RANK(BO56:BO65,BO56:BO85)</f>
        <v>#N/A</v>
      </c>
      <c r="BH56" s="157"/>
      <c r="BI56" s="158"/>
      <c r="BX56" s="175" t="s">
        <v>51</v>
      </c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93"/>
      <c r="CL56" s="193"/>
      <c r="CM56" s="193"/>
      <c r="CN56" s="193"/>
      <c r="CO56" s="193"/>
      <c r="CP56" s="193"/>
      <c r="CQ56" s="193"/>
      <c r="CR56" s="193"/>
      <c r="CS56" s="194">
        <v>1</v>
      </c>
      <c r="CT56" s="195"/>
      <c r="CU56" s="195"/>
      <c r="CV56" s="198">
        <f>IF(CT58="","",IF(CT58&lt;CX58,"●",IF(CT58&gt;CX58,"○",IF(CT58=CX58,"△"))))</f>
      </c>
      <c r="CW56" s="198"/>
      <c r="CX56" s="88"/>
      <c r="CY56" s="88"/>
      <c r="CZ56" s="89"/>
      <c r="DA56" s="194">
        <v>5</v>
      </c>
      <c r="DB56" s="195"/>
      <c r="DC56" s="195"/>
      <c r="DD56" s="198">
        <f>IF(DB58="","",IF(DB58&lt;DF58,"●",IF(DB58&gt;DF58,"○",IF(DB58=DF58,"△"))))</f>
      </c>
      <c r="DE56" s="198"/>
      <c r="DF56" s="88"/>
      <c r="DG56" s="88"/>
      <c r="DH56" s="89"/>
      <c r="DI56" s="194">
        <v>11</v>
      </c>
      <c r="DJ56" s="195"/>
      <c r="DK56" s="195"/>
      <c r="DL56" s="198">
        <f>IF(DJ58="","",IF(DJ58&lt;DN58,"●",IF(DJ58&gt;DN58,"○",IF(DJ58=DN58,"△"))))</f>
      </c>
      <c r="DM56" s="198"/>
      <c r="DN56" s="88"/>
      <c r="DO56" s="88"/>
      <c r="DP56" s="89"/>
      <c r="DQ56" s="199">
        <f>COUNTIF(CK56:DP57,"○")*1</f>
        <v>0</v>
      </c>
      <c r="DR56" s="199"/>
      <c r="DS56" s="199"/>
      <c r="DT56" s="169">
        <f>COUNTIF(CK56:DP57,"●")*1</f>
        <v>0</v>
      </c>
      <c r="DU56" s="169"/>
      <c r="DV56" s="169"/>
      <c r="DW56" s="169">
        <f>COUNTIF(CK56:DP57,"△")*1</f>
        <v>0</v>
      </c>
      <c r="DX56" s="169"/>
      <c r="DY56" s="169"/>
      <c r="DZ56" s="169">
        <f>COUNTIF(CK56:DP57,"○")*3+COUNTIF(CK56:DP57,"△")*1</f>
        <v>0</v>
      </c>
      <c r="EA56" s="169"/>
      <c r="EB56" s="169"/>
      <c r="EC56" s="201">
        <f>CL58+CT58+DB58+DJ58</f>
        <v>0</v>
      </c>
      <c r="ED56" s="201"/>
      <c r="EE56" s="201"/>
      <c r="EF56" s="169">
        <f>CP58+CX58+DF58+DN58</f>
        <v>0</v>
      </c>
      <c r="EG56" s="169"/>
      <c r="EH56" s="169"/>
      <c r="EI56" s="169">
        <f>EC56-EF56</f>
        <v>0</v>
      </c>
      <c r="EJ56" s="169"/>
      <c r="EK56" s="169"/>
      <c r="EL56" s="156" t="e">
        <f>RANK(ET56,ET56:ET75)</f>
        <v>#N/A</v>
      </c>
      <c r="EM56" s="157"/>
      <c r="EN56" s="158"/>
    </row>
    <row r="57" spans="1:144" ht="15" customHeight="1" thickBot="1">
      <c r="A57" s="299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1"/>
      <c r="N57" s="306"/>
      <c r="O57" s="341"/>
      <c r="P57" s="341"/>
      <c r="Q57" s="341"/>
      <c r="R57" s="341"/>
      <c r="S57" s="341"/>
      <c r="T57" s="341"/>
      <c r="U57" s="342"/>
      <c r="V57" s="310"/>
      <c r="W57" s="311"/>
      <c r="X57" s="311"/>
      <c r="Y57" s="286"/>
      <c r="Z57" s="286"/>
      <c r="AA57" s="120"/>
      <c r="AB57" s="120"/>
      <c r="AC57" s="121"/>
      <c r="AD57" s="310"/>
      <c r="AE57" s="311"/>
      <c r="AF57" s="311"/>
      <c r="AG57" s="286"/>
      <c r="AH57" s="286"/>
      <c r="AI57" s="120"/>
      <c r="AJ57" s="120"/>
      <c r="AK57" s="121"/>
      <c r="AL57" s="255"/>
      <c r="AM57" s="256"/>
      <c r="AN57" s="257"/>
      <c r="AO57" s="255"/>
      <c r="AP57" s="256"/>
      <c r="AQ57" s="257"/>
      <c r="AR57" s="255"/>
      <c r="AS57" s="256"/>
      <c r="AT57" s="257"/>
      <c r="AU57" s="255"/>
      <c r="AV57" s="256"/>
      <c r="AW57" s="257"/>
      <c r="AX57" s="355"/>
      <c r="AY57" s="356"/>
      <c r="AZ57" s="357"/>
      <c r="BA57" s="255"/>
      <c r="BB57" s="256"/>
      <c r="BC57" s="257"/>
      <c r="BD57" s="255"/>
      <c r="BE57" s="256"/>
      <c r="BF57" s="257"/>
      <c r="BG57" s="159"/>
      <c r="BH57" s="160"/>
      <c r="BI57" s="161"/>
      <c r="BX57" s="175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82"/>
      <c r="CL57" s="182"/>
      <c r="CM57" s="182"/>
      <c r="CN57" s="182"/>
      <c r="CO57" s="182"/>
      <c r="CP57" s="182"/>
      <c r="CQ57" s="182"/>
      <c r="CR57" s="182"/>
      <c r="CS57" s="196"/>
      <c r="CT57" s="197"/>
      <c r="CU57" s="197"/>
      <c r="CV57" s="165"/>
      <c r="CW57" s="165"/>
      <c r="CX57" s="91"/>
      <c r="CY57" s="91"/>
      <c r="CZ57" s="92"/>
      <c r="DA57" s="196"/>
      <c r="DB57" s="197"/>
      <c r="DC57" s="197"/>
      <c r="DD57" s="165"/>
      <c r="DE57" s="165"/>
      <c r="DF57" s="91"/>
      <c r="DG57" s="91"/>
      <c r="DH57" s="92"/>
      <c r="DI57" s="196"/>
      <c r="DJ57" s="197"/>
      <c r="DK57" s="197"/>
      <c r="DL57" s="165"/>
      <c r="DM57" s="165"/>
      <c r="DN57" s="91"/>
      <c r="DO57" s="91"/>
      <c r="DP57" s="92"/>
      <c r="DQ57" s="173"/>
      <c r="DR57" s="173"/>
      <c r="DS57" s="173"/>
      <c r="DT57" s="167"/>
      <c r="DU57" s="167"/>
      <c r="DV57" s="167"/>
      <c r="DW57" s="167"/>
      <c r="DX57" s="167"/>
      <c r="DY57" s="167"/>
      <c r="DZ57" s="167"/>
      <c r="EA57" s="167"/>
      <c r="EB57" s="167"/>
      <c r="EC57" s="170"/>
      <c r="ED57" s="170"/>
      <c r="EE57" s="170"/>
      <c r="EF57" s="167"/>
      <c r="EG57" s="167"/>
      <c r="EH57" s="167"/>
      <c r="EI57" s="167"/>
      <c r="EJ57" s="167"/>
      <c r="EK57" s="167"/>
      <c r="EL57" s="159"/>
      <c r="EM57" s="160"/>
      <c r="EN57" s="161"/>
    </row>
    <row r="58" spans="1:144" ht="15" customHeight="1" thickBot="1" thickTop="1">
      <c r="A58" s="299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1"/>
      <c r="N58" s="306"/>
      <c r="O58" s="341"/>
      <c r="P58" s="341"/>
      <c r="Q58" s="341"/>
      <c r="R58" s="341"/>
      <c r="S58" s="341"/>
      <c r="T58" s="341"/>
      <c r="U58" s="342"/>
      <c r="V58" s="117"/>
      <c r="W58" s="286"/>
      <c r="X58" s="286"/>
      <c r="Y58" s="286" t="s">
        <v>33</v>
      </c>
      <c r="Z58" s="286"/>
      <c r="AA58" s="286"/>
      <c r="AB58" s="286"/>
      <c r="AC58" s="122"/>
      <c r="AD58" s="117"/>
      <c r="AE58" s="286"/>
      <c r="AF58" s="286"/>
      <c r="AG58" s="286" t="s">
        <v>33</v>
      </c>
      <c r="AH58" s="286"/>
      <c r="AI58" s="286"/>
      <c r="AJ58" s="286"/>
      <c r="AK58" s="122"/>
      <c r="AL58" s="255"/>
      <c r="AM58" s="256"/>
      <c r="AN58" s="257"/>
      <c r="AO58" s="255"/>
      <c r="AP58" s="256"/>
      <c r="AQ58" s="257"/>
      <c r="AR58" s="255"/>
      <c r="AS58" s="256"/>
      <c r="AT58" s="257"/>
      <c r="AU58" s="255"/>
      <c r="AV58" s="256"/>
      <c r="AW58" s="257"/>
      <c r="AX58" s="355"/>
      <c r="AY58" s="356"/>
      <c r="AZ58" s="357"/>
      <c r="BA58" s="255"/>
      <c r="BB58" s="256"/>
      <c r="BC58" s="257"/>
      <c r="BD58" s="255"/>
      <c r="BE58" s="256"/>
      <c r="BF58" s="257"/>
      <c r="BG58" s="159"/>
      <c r="BH58" s="160"/>
      <c r="BI58" s="161"/>
      <c r="BX58" s="175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209"/>
      <c r="CL58" s="209"/>
      <c r="CM58" s="209"/>
      <c r="CN58" s="209"/>
      <c r="CO58" s="209"/>
      <c r="CP58" s="209"/>
      <c r="CQ58" s="209"/>
      <c r="CR58" s="209"/>
      <c r="CS58" s="93"/>
      <c r="CT58" s="165"/>
      <c r="CU58" s="165"/>
      <c r="CV58" s="165" t="s">
        <v>33</v>
      </c>
      <c r="CW58" s="165"/>
      <c r="CX58" s="165"/>
      <c r="CY58" s="165"/>
      <c r="CZ58" s="90"/>
      <c r="DA58" s="93"/>
      <c r="DB58" s="165"/>
      <c r="DC58" s="165"/>
      <c r="DD58" s="165" t="s">
        <v>33</v>
      </c>
      <c r="DE58" s="165"/>
      <c r="DF58" s="165"/>
      <c r="DG58" s="165"/>
      <c r="DH58" s="90"/>
      <c r="DI58" s="93"/>
      <c r="DJ58" s="165"/>
      <c r="DK58" s="165"/>
      <c r="DL58" s="165" t="s">
        <v>33</v>
      </c>
      <c r="DM58" s="165"/>
      <c r="DN58" s="165"/>
      <c r="DO58" s="165"/>
      <c r="DP58" s="108"/>
      <c r="DQ58" s="174"/>
      <c r="DR58" s="174"/>
      <c r="DS58" s="174"/>
      <c r="DT58" s="168"/>
      <c r="DU58" s="168"/>
      <c r="DV58" s="168"/>
      <c r="DW58" s="168"/>
      <c r="DX58" s="168"/>
      <c r="DY58" s="168"/>
      <c r="DZ58" s="168"/>
      <c r="EA58" s="168"/>
      <c r="EB58" s="168"/>
      <c r="EC58" s="171"/>
      <c r="ED58" s="171"/>
      <c r="EE58" s="171"/>
      <c r="EF58" s="168"/>
      <c r="EG58" s="168"/>
      <c r="EH58" s="168"/>
      <c r="EI58" s="168"/>
      <c r="EJ58" s="168"/>
      <c r="EK58" s="168"/>
      <c r="EL58" s="159"/>
      <c r="EM58" s="160"/>
      <c r="EN58" s="161"/>
    </row>
    <row r="59" spans="1:144" ht="15" customHeight="1" thickBot="1" thickTop="1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1"/>
      <c r="N59" s="306"/>
      <c r="O59" s="341"/>
      <c r="P59" s="341"/>
      <c r="Q59" s="341"/>
      <c r="R59" s="341"/>
      <c r="S59" s="341"/>
      <c r="T59" s="341"/>
      <c r="U59" s="342"/>
      <c r="V59" s="117"/>
      <c r="W59" s="286"/>
      <c r="X59" s="286"/>
      <c r="Y59" s="286"/>
      <c r="Z59" s="286"/>
      <c r="AA59" s="286"/>
      <c r="AB59" s="286"/>
      <c r="AC59" s="122"/>
      <c r="AD59" s="117"/>
      <c r="AE59" s="286"/>
      <c r="AF59" s="286"/>
      <c r="AG59" s="286"/>
      <c r="AH59" s="286"/>
      <c r="AI59" s="286"/>
      <c r="AJ59" s="286"/>
      <c r="AK59" s="122"/>
      <c r="AL59" s="255"/>
      <c r="AM59" s="256"/>
      <c r="AN59" s="257"/>
      <c r="AO59" s="255"/>
      <c r="AP59" s="256"/>
      <c r="AQ59" s="257"/>
      <c r="AR59" s="255"/>
      <c r="AS59" s="256"/>
      <c r="AT59" s="257"/>
      <c r="AU59" s="255"/>
      <c r="AV59" s="256"/>
      <c r="AW59" s="257"/>
      <c r="AX59" s="355"/>
      <c r="AY59" s="356"/>
      <c r="AZ59" s="357"/>
      <c r="BA59" s="255"/>
      <c r="BB59" s="256"/>
      <c r="BC59" s="257"/>
      <c r="BD59" s="255"/>
      <c r="BE59" s="256"/>
      <c r="BF59" s="257"/>
      <c r="BG59" s="159"/>
      <c r="BH59" s="160"/>
      <c r="BI59" s="161"/>
      <c r="BX59" s="175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209"/>
      <c r="CL59" s="209"/>
      <c r="CM59" s="209"/>
      <c r="CN59" s="209"/>
      <c r="CO59" s="209"/>
      <c r="CP59" s="209"/>
      <c r="CQ59" s="209"/>
      <c r="CR59" s="209"/>
      <c r="CS59" s="93"/>
      <c r="CT59" s="165"/>
      <c r="CU59" s="165"/>
      <c r="CV59" s="165"/>
      <c r="CW59" s="165"/>
      <c r="CX59" s="165"/>
      <c r="CY59" s="165"/>
      <c r="CZ59" s="90"/>
      <c r="DA59" s="93"/>
      <c r="DB59" s="165"/>
      <c r="DC59" s="165"/>
      <c r="DD59" s="165"/>
      <c r="DE59" s="165"/>
      <c r="DF59" s="165"/>
      <c r="DG59" s="165"/>
      <c r="DH59" s="90"/>
      <c r="DI59" s="93"/>
      <c r="DJ59" s="165"/>
      <c r="DK59" s="165"/>
      <c r="DL59" s="165"/>
      <c r="DM59" s="165"/>
      <c r="DN59" s="165"/>
      <c r="DO59" s="165"/>
      <c r="DP59" s="108"/>
      <c r="DQ59" s="174"/>
      <c r="DR59" s="174"/>
      <c r="DS59" s="174"/>
      <c r="DT59" s="168"/>
      <c r="DU59" s="168"/>
      <c r="DV59" s="168"/>
      <c r="DW59" s="168"/>
      <c r="DX59" s="168"/>
      <c r="DY59" s="168"/>
      <c r="DZ59" s="168"/>
      <c r="EA59" s="168"/>
      <c r="EB59" s="168"/>
      <c r="EC59" s="171"/>
      <c r="ED59" s="171"/>
      <c r="EE59" s="171"/>
      <c r="EF59" s="168"/>
      <c r="EG59" s="168"/>
      <c r="EH59" s="168"/>
      <c r="EI59" s="168"/>
      <c r="EJ59" s="168"/>
      <c r="EK59" s="168"/>
      <c r="EL59" s="159"/>
      <c r="EM59" s="160"/>
      <c r="EN59" s="161"/>
    </row>
    <row r="60" spans="1:144" ht="15" customHeight="1" thickTop="1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1"/>
      <c r="N60" s="306"/>
      <c r="O60" s="341"/>
      <c r="P60" s="341"/>
      <c r="Q60" s="341"/>
      <c r="R60" s="341"/>
      <c r="S60" s="341"/>
      <c r="T60" s="341"/>
      <c r="U60" s="342"/>
      <c r="V60" s="117"/>
      <c r="W60" s="286"/>
      <c r="X60" s="286"/>
      <c r="Y60" s="286"/>
      <c r="Z60" s="286"/>
      <c r="AA60" s="286"/>
      <c r="AB60" s="286"/>
      <c r="AC60" s="122"/>
      <c r="AD60" s="117"/>
      <c r="AE60" s="286"/>
      <c r="AF60" s="286"/>
      <c r="AG60" s="286"/>
      <c r="AH60" s="286"/>
      <c r="AI60" s="286"/>
      <c r="AJ60" s="286"/>
      <c r="AK60" s="122"/>
      <c r="AL60" s="255"/>
      <c r="AM60" s="256"/>
      <c r="AN60" s="257"/>
      <c r="AO60" s="255"/>
      <c r="AP60" s="256"/>
      <c r="AQ60" s="257"/>
      <c r="AR60" s="255"/>
      <c r="AS60" s="256"/>
      <c r="AT60" s="257"/>
      <c r="AU60" s="255"/>
      <c r="AV60" s="256"/>
      <c r="AW60" s="257"/>
      <c r="AX60" s="355"/>
      <c r="AY60" s="356"/>
      <c r="AZ60" s="357"/>
      <c r="BA60" s="255"/>
      <c r="BB60" s="256"/>
      <c r="BC60" s="257"/>
      <c r="BD60" s="255"/>
      <c r="BE60" s="256"/>
      <c r="BF60" s="257"/>
      <c r="BG60" s="159"/>
      <c r="BH60" s="160"/>
      <c r="BI60" s="161"/>
      <c r="BX60" s="178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209"/>
      <c r="CL60" s="209"/>
      <c r="CM60" s="209"/>
      <c r="CN60" s="209"/>
      <c r="CO60" s="209"/>
      <c r="CP60" s="209"/>
      <c r="CQ60" s="209"/>
      <c r="CR60" s="209"/>
      <c r="CS60" s="93"/>
      <c r="CT60" s="165"/>
      <c r="CU60" s="165"/>
      <c r="CV60" s="165"/>
      <c r="CW60" s="165"/>
      <c r="CX60" s="165"/>
      <c r="CY60" s="165"/>
      <c r="CZ60" s="90"/>
      <c r="DA60" s="93"/>
      <c r="DB60" s="165"/>
      <c r="DC60" s="165"/>
      <c r="DD60" s="165"/>
      <c r="DE60" s="165"/>
      <c r="DF60" s="165"/>
      <c r="DG60" s="165"/>
      <c r="DH60" s="90"/>
      <c r="DI60" s="93"/>
      <c r="DJ60" s="165"/>
      <c r="DK60" s="165"/>
      <c r="DL60" s="165"/>
      <c r="DM60" s="165"/>
      <c r="DN60" s="165"/>
      <c r="DO60" s="165"/>
      <c r="DP60" s="108"/>
      <c r="DQ60" s="200"/>
      <c r="DR60" s="200"/>
      <c r="DS60" s="200"/>
      <c r="DT60" s="172"/>
      <c r="DU60" s="172"/>
      <c r="DV60" s="172"/>
      <c r="DW60" s="172"/>
      <c r="DX60" s="172"/>
      <c r="DY60" s="172"/>
      <c r="DZ60" s="172"/>
      <c r="EA60" s="172"/>
      <c r="EB60" s="172"/>
      <c r="EC60" s="202"/>
      <c r="ED60" s="202"/>
      <c r="EE60" s="202"/>
      <c r="EF60" s="172"/>
      <c r="EG60" s="172"/>
      <c r="EH60" s="172"/>
      <c r="EI60" s="172"/>
      <c r="EJ60" s="172"/>
      <c r="EK60" s="172"/>
      <c r="EL60" s="162"/>
      <c r="EM60" s="163"/>
      <c r="EN60" s="164"/>
    </row>
    <row r="61" spans="1:144" ht="15" customHeight="1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1"/>
      <c r="N61" s="306"/>
      <c r="O61" s="341"/>
      <c r="P61" s="341"/>
      <c r="Q61" s="341"/>
      <c r="R61" s="341"/>
      <c r="S61" s="341"/>
      <c r="T61" s="341"/>
      <c r="U61" s="342"/>
      <c r="V61" s="308">
        <v>20</v>
      </c>
      <c r="W61" s="309"/>
      <c r="X61" s="309"/>
      <c r="Y61" s="312"/>
      <c r="Z61" s="312"/>
      <c r="AA61" s="118"/>
      <c r="AB61" s="118"/>
      <c r="AC61" s="119"/>
      <c r="AD61" s="308">
        <v>22</v>
      </c>
      <c r="AE61" s="309"/>
      <c r="AF61" s="309"/>
      <c r="AG61" s="312">
        <f>IF(AE63="","",IF(AE63&lt;AI63,"●",IF(AE63&gt;AI63,"○",IF(AE63=AI63,"△"))))</f>
      </c>
      <c r="AH61" s="312"/>
      <c r="AI61" s="118"/>
      <c r="AJ61" s="118"/>
      <c r="AK61" s="119"/>
      <c r="AL61" s="255"/>
      <c r="AM61" s="256"/>
      <c r="AN61" s="257"/>
      <c r="AO61" s="255"/>
      <c r="AP61" s="256"/>
      <c r="AQ61" s="257"/>
      <c r="AR61" s="255"/>
      <c r="AS61" s="256"/>
      <c r="AT61" s="257"/>
      <c r="AU61" s="255"/>
      <c r="AV61" s="256"/>
      <c r="AW61" s="257"/>
      <c r="AX61" s="355"/>
      <c r="AY61" s="356"/>
      <c r="AZ61" s="357"/>
      <c r="BA61" s="255"/>
      <c r="BB61" s="256"/>
      <c r="BC61" s="257"/>
      <c r="BD61" s="255"/>
      <c r="BE61" s="256"/>
      <c r="BF61" s="257"/>
      <c r="BG61" s="159"/>
      <c r="BH61" s="160"/>
      <c r="BI61" s="161"/>
      <c r="BX61" s="175" t="s">
        <v>154</v>
      </c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92">
        <f>IF(CL63="","",IF(CL63&lt;CP63,"●",IF(CL63&gt;CP63,"○",IF(CL63=CP63,"△"))))</f>
      </c>
      <c r="CL61" s="192"/>
      <c r="CM61" s="192"/>
      <c r="CN61" s="192"/>
      <c r="CO61" s="192"/>
      <c r="CP61" s="192"/>
      <c r="CQ61" s="192"/>
      <c r="CR61" s="192"/>
      <c r="CS61" s="193"/>
      <c r="CT61" s="193"/>
      <c r="CU61" s="193"/>
      <c r="CV61" s="193"/>
      <c r="CW61" s="193"/>
      <c r="CX61" s="193"/>
      <c r="CY61" s="193"/>
      <c r="CZ61" s="193"/>
      <c r="DA61" s="194">
        <v>9</v>
      </c>
      <c r="DB61" s="195"/>
      <c r="DC61" s="195"/>
      <c r="DD61" s="198">
        <f>IF(DB63="","",IF(DB63&lt;DF63,"●",IF(DB63&gt;DF63,"○",IF(DB63=DF63,"△"))))</f>
      </c>
      <c r="DE61" s="198"/>
      <c r="DF61" s="88"/>
      <c r="DG61" s="88"/>
      <c r="DH61" s="89"/>
      <c r="DI61" s="194">
        <v>7</v>
      </c>
      <c r="DJ61" s="195"/>
      <c r="DK61" s="195"/>
      <c r="DL61" s="198">
        <f>IF(DJ63="","",IF(DJ63&lt;DN63,"●",IF(DJ63&gt;DN63,"○",IF(DJ63=DN63,"△"))))</f>
      </c>
      <c r="DM61" s="198"/>
      <c r="DN61" s="88"/>
      <c r="DO61" s="88"/>
      <c r="DP61" s="89"/>
      <c r="DQ61" s="199">
        <f>COUNTIF(CK61:DP62,"○")*1</f>
        <v>0</v>
      </c>
      <c r="DR61" s="199"/>
      <c r="DS61" s="199"/>
      <c r="DT61" s="169">
        <f>COUNTIF(CK61:DP62,"●")*1</f>
        <v>0</v>
      </c>
      <c r="DU61" s="169"/>
      <c r="DV61" s="169"/>
      <c r="DW61" s="169">
        <f>COUNTIF(CK61:DP62,"△")*1</f>
        <v>0</v>
      </c>
      <c r="DX61" s="169"/>
      <c r="DY61" s="169"/>
      <c r="DZ61" s="169">
        <f>COUNTIF(CK61:DP62,"○")*3+COUNTIF(CK61:DP62,"△")*1</f>
        <v>0</v>
      </c>
      <c r="EA61" s="169"/>
      <c r="EB61" s="169"/>
      <c r="EC61" s="201">
        <f>CX58+DB63+DJ63+CS61</f>
        <v>0</v>
      </c>
      <c r="ED61" s="201"/>
      <c r="EE61" s="201"/>
      <c r="EF61" s="169">
        <f>CX63+DF63+DN63+CT58</f>
        <v>0</v>
      </c>
      <c r="EG61" s="169"/>
      <c r="EH61" s="169"/>
      <c r="EI61" s="169">
        <f>EC61-EF61</f>
        <v>0</v>
      </c>
      <c r="EJ61" s="169"/>
      <c r="EK61" s="169"/>
      <c r="EL61" s="159" t="e">
        <f>RANK(ET61,ET56:ET75)</f>
        <v>#N/A</v>
      </c>
      <c r="EM61" s="160"/>
      <c r="EN61" s="161"/>
    </row>
    <row r="62" spans="1:144" ht="15" customHeight="1" thickBot="1">
      <c r="A62" s="299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1"/>
      <c r="N62" s="306"/>
      <c r="O62" s="341"/>
      <c r="P62" s="341"/>
      <c r="Q62" s="341"/>
      <c r="R62" s="341"/>
      <c r="S62" s="341"/>
      <c r="T62" s="341"/>
      <c r="U62" s="342"/>
      <c r="V62" s="310"/>
      <c r="W62" s="311"/>
      <c r="X62" s="311"/>
      <c r="Y62" s="286"/>
      <c r="Z62" s="286"/>
      <c r="AA62" s="120"/>
      <c r="AB62" s="120"/>
      <c r="AC62" s="121"/>
      <c r="AD62" s="310"/>
      <c r="AE62" s="311"/>
      <c r="AF62" s="311"/>
      <c r="AG62" s="286"/>
      <c r="AH62" s="286"/>
      <c r="AI62" s="120"/>
      <c r="AJ62" s="120"/>
      <c r="AK62" s="121"/>
      <c r="AL62" s="255"/>
      <c r="AM62" s="256"/>
      <c r="AN62" s="257"/>
      <c r="AO62" s="255"/>
      <c r="AP62" s="256"/>
      <c r="AQ62" s="257"/>
      <c r="AR62" s="255"/>
      <c r="AS62" s="256"/>
      <c r="AT62" s="257"/>
      <c r="AU62" s="255"/>
      <c r="AV62" s="256"/>
      <c r="AW62" s="257"/>
      <c r="AX62" s="355"/>
      <c r="AY62" s="356"/>
      <c r="AZ62" s="357"/>
      <c r="BA62" s="255"/>
      <c r="BB62" s="256"/>
      <c r="BC62" s="257"/>
      <c r="BD62" s="255"/>
      <c r="BE62" s="256"/>
      <c r="BF62" s="257"/>
      <c r="BG62" s="159"/>
      <c r="BH62" s="160"/>
      <c r="BI62" s="161"/>
      <c r="BX62" s="175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92"/>
      <c r="CL62" s="192"/>
      <c r="CM62" s="192"/>
      <c r="CN62" s="192"/>
      <c r="CO62" s="192"/>
      <c r="CP62" s="192"/>
      <c r="CQ62" s="192"/>
      <c r="CR62" s="192"/>
      <c r="CS62" s="182"/>
      <c r="CT62" s="182"/>
      <c r="CU62" s="182"/>
      <c r="CV62" s="182"/>
      <c r="CW62" s="182"/>
      <c r="CX62" s="182"/>
      <c r="CY62" s="182"/>
      <c r="CZ62" s="182"/>
      <c r="DA62" s="196"/>
      <c r="DB62" s="197"/>
      <c r="DC62" s="197"/>
      <c r="DD62" s="165"/>
      <c r="DE62" s="165"/>
      <c r="DF62" s="91"/>
      <c r="DG62" s="91"/>
      <c r="DH62" s="92"/>
      <c r="DI62" s="196"/>
      <c r="DJ62" s="197"/>
      <c r="DK62" s="197"/>
      <c r="DL62" s="165"/>
      <c r="DM62" s="165"/>
      <c r="DN62" s="91"/>
      <c r="DO62" s="91"/>
      <c r="DP62" s="92"/>
      <c r="DQ62" s="173"/>
      <c r="DR62" s="173"/>
      <c r="DS62" s="173"/>
      <c r="DT62" s="167"/>
      <c r="DU62" s="167"/>
      <c r="DV62" s="167"/>
      <c r="DW62" s="167"/>
      <c r="DX62" s="167"/>
      <c r="DY62" s="167"/>
      <c r="DZ62" s="167"/>
      <c r="EA62" s="167"/>
      <c r="EB62" s="167"/>
      <c r="EC62" s="170"/>
      <c r="ED62" s="170"/>
      <c r="EE62" s="170"/>
      <c r="EF62" s="167"/>
      <c r="EG62" s="167"/>
      <c r="EH62" s="167"/>
      <c r="EI62" s="167"/>
      <c r="EJ62" s="167"/>
      <c r="EK62" s="167"/>
      <c r="EL62" s="159"/>
      <c r="EM62" s="160"/>
      <c r="EN62" s="161"/>
    </row>
    <row r="63" spans="1:144" ht="15" customHeight="1" thickBot="1" thickTop="1">
      <c r="A63" s="299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1"/>
      <c r="N63" s="306"/>
      <c r="O63" s="341"/>
      <c r="P63" s="341"/>
      <c r="Q63" s="341"/>
      <c r="R63" s="341"/>
      <c r="S63" s="341"/>
      <c r="T63" s="341"/>
      <c r="U63" s="342"/>
      <c r="V63" s="117"/>
      <c r="W63" s="286"/>
      <c r="X63" s="286"/>
      <c r="Y63" s="286" t="s">
        <v>33</v>
      </c>
      <c r="Z63" s="286"/>
      <c r="AA63" s="286"/>
      <c r="AB63" s="286"/>
      <c r="AC63" s="122"/>
      <c r="AD63" s="117"/>
      <c r="AE63" s="286"/>
      <c r="AF63" s="286"/>
      <c r="AG63" s="286" t="s">
        <v>33</v>
      </c>
      <c r="AH63" s="286"/>
      <c r="AI63" s="286"/>
      <c r="AJ63" s="286"/>
      <c r="AK63" s="122"/>
      <c r="AL63" s="255"/>
      <c r="AM63" s="256"/>
      <c r="AN63" s="257"/>
      <c r="AO63" s="255"/>
      <c r="AP63" s="256"/>
      <c r="AQ63" s="257"/>
      <c r="AR63" s="255"/>
      <c r="AS63" s="256"/>
      <c r="AT63" s="257"/>
      <c r="AU63" s="255"/>
      <c r="AV63" s="256"/>
      <c r="AW63" s="257"/>
      <c r="AX63" s="355"/>
      <c r="AY63" s="356"/>
      <c r="AZ63" s="357"/>
      <c r="BA63" s="255"/>
      <c r="BB63" s="256"/>
      <c r="BC63" s="257"/>
      <c r="BD63" s="255"/>
      <c r="BE63" s="256"/>
      <c r="BF63" s="257"/>
      <c r="BG63" s="159"/>
      <c r="BH63" s="160"/>
      <c r="BI63" s="161"/>
      <c r="BX63" s="175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93"/>
      <c r="CL63" s="165">
        <f>IF(CX58="","",CX58)</f>
      </c>
      <c r="CM63" s="165"/>
      <c r="CN63" s="165" t="s">
        <v>33</v>
      </c>
      <c r="CO63" s="165"/>
      <c r="CP63" s="165">
        <f>IF(CT58="","",CT58)</f>
      </c>
      <c r="CQ63" s="165"/>
      <c r="CR63" s="90"/>
      <c r="CS63" s="182"/>
      <c r="CT63" s="182"/>
      <c r="CU63" s="182"/>
      <c r="CV63" s="182"/>
      <c r="CW63" s="182"/>
      <c r="CX63" s="182"/>
      <c r="CY63" s="182"/>
      <c r="CZ63" s="182"/>
      <c r="DA63" s="93"/>
      <c r="DB63" s="165"/>
      <c r="DC63" s="165"/>
      <c r="DD63" s="165" t="s">
        <v>33</v>
      </c>
      <c r="DE63" s="165"/>
      <c r="DF63" s="165"/>
      <c r="DG63" s="165"/>
      <c r="DH63" s="90"/>
      <c r="DI63" s="93"/>
      <c r="DJ63" s="165"/>
      <c r="DK63" s="165"/>
      <c r="DL63" s="165" t="s">
        <v>33</v>
      </c>
      <c r="DM63" s="165"/>
      <c r="DN63" s="165"/>
      <c r="DO63" s="165"/>
      <c r="DP63" s="108"/>
      <c r="DQ63" s="174"/>
      <c r="DR63" s="174"/>
      <c r="DS63" s="174"/>
      <c r="DT63" s="168"/>
      <c r="DU63" s="168"/>
      <c r="DV63" s="168"/>
      <c r="DW63" s="168"/>
      <c r="DX63" s="168"/>
      <c r="DY63" s="168"/>
      <c r="DZ63" s="168"/>
      <c r="EA63" s="168"/>
      <c r="EB63" s="168"/>
      <c r="EC63" s="171"/>
      <c r="ED63" s="171"/>
      <c r="EE63" s="171"/>
      <c r="EF63" s="168"/>
      <c r="EG63" s="168"/>
      <c r="EH63" s="168"/>
      <c r="EI63" s="168"/>
      <c r="EJ63" s="168"/>
      <c r="EK63" s="168"/>
      <c r="EL63" s="159"/>
      <c r="EM63" s="160"/>
      <c r="EN63" s="161"/>
    </row>
    <row r="64" spans="1:144" ht="15" customHeight="1" thickBot="1" thickTop="1">
      <c r="A64" s="299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1"/>
      <c r="N64" s="306"/>
      <c r="O64" s="341"/>
      <c r="P64" s="341"/>
      <c r="Q64" s="341"/>
      <c r="R64" s="341"/>
      <c r="S64" s="341"/>
      <c r="T64" s="341"/>
      <c r="U64" s="342"/>
      <c r="V64" s="117"/>
      <c r="W64" s="286"/>
      <c r="X64" s="286"/>
      <c r="Y64" s="286"/>
      <c r="Z64" s="286"/>
      <c r="AA64" s="286"/>
      <c r="AB64" s="286"/>
      <c r="AC64" s="122"/>
      <c r="AD64" s="117"/>
      <c r="AE64" s="286"/>
      <c r="AF64" s="286"/>
      <c r="AG64" s="286"/>
      <c r="AH64" s="286"/>
      <c r="AI64" s="286"/>
      <c r="AJ64" s="286"/>
      <c r="AK64" s="122"/>
      <c r="AL64" s="255"/>
      <c r="AM64" s="256"/>
      <c r="AN64" s="257"/>
      <c r="AO64" s="255"/>
      <c r="AP64" s="256"/>
      <c r="AQ64" s="257"/>
      <c r="AR64" s="255"/>
      <c r="AS64" s="256"/>
      <c r="AT64" s="257"/>
      <c r="AU64" s="255"/>
      <c r="AV64" s="256"/>
      <c r="AW64" s="257"/>
      <c r="AX64" s="355"/>
      <c r="AY64" s="356"/>
      <c r="AZ64" s="357"/>
      <c r="BA64" s="255"/>
      <c r="BB64" s="256"/>
      <c r="BC64" s="257"/>
      <c r="BD64" s="255"/>
      <c r="BE64" s="256"/>
      <c r="BF64" s="257"/>
      <c r="BG64" s="159"/>
      <c r="BH64" s="160"/>
      <c r="BI64" s="161"/>
      <c r="BX64" s="175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93"/>
      <c r="CL64" s="165"/>
      <c r="CM64" s="165"/>
      <c r="CN64" s="165"/>
      <c r="CO64" s="165"/>
      <c r="CP64" s="165"/>
      <c r="CQ64" s="165"/>
      <c r="CR64" s="90"/>
      <c r="CS64" s="182"/>
      <c r="CT64" s="182"/>
      <c r="CU64" s="182"/>
      <c r="CV64" s="182"/>
      <c r="CW64" s="182"/>
      <c r="CX64" s="182"/>
      <c r="CY64" s="182"/>
      <c r="CZ64" s="182"/>
      <c r="DA64" s="93"/>
      <c r="DB64" s="165"/>
      <c r="DC64" s="165"/>
      <c r="DD64" s="165"/>
      <c r="DE64" s="165"/>
      <c r="DF64" s="165"/>
      <c r="DG64" s="165"/>
      <c r="DH64" s="90"/>
      <c r="DI64" s="93"/>
      <c r="DJ64" s="165"/>
      <c r="DK64" s="165"/>
      <c r="DL64" s="165"/>
      <c r="DM64" s="165"/>
      <c r="DN64" s="165"/>
      <c r="DO64" s="165"/>
      <c r="DP64" s="108"/>
      <c r="DQ64" s="174"/>
      <c r="DR64" s="174"/>
      <c r="DS64" s="174"/>
      <c r="DT64" s="168"/>
      <c r="DU64" s="168"/>
      <c r="DV64" s="168"/>
      <c r="DW64" s="168"/>
      <c r="DX64" s="168"/>
      <c r="DY64" s="168"/>
      <c r="DZ64" s="168"/>
      <c r="EA64" s="168"/>
      <c r="EB64" s="168"/>
      <c r="EC64" s="171"/>
      <c r="ED64" s="171"/>
      <c r="EE64" s="171"/>
      <c r="EF64" s="168"/>
      <c r="EG64" s="168"/>
      <c r="EH64" s="168"/>
      <c r="EI64" s="168"/>
      <c r="EJ64" s="168"/>
      <c r="EK64" s="168"/>
      <c r="EL64" s="159"/>
      <c r="EM64" s="160"/>
      <c r="EN64" s="161"/>
    </row>
    <row r="65" spans="1:144" ht="15" customHeight="1" thickTop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4"/>
      <c r="N65" s="314"/>
      <c r="O65" s="343"/>
      <c r="P65" s="343"/>
      <c r="Q65" s="343"/>
      <c r="R65" s="343"/>
      <c r="S65" s="343"/>
      <c r="T65" s="343"/>
      <c r="U65" s="344"/>
      <c r="V65" s="117"/>
      <c r="W65" s="286"/>
      <c r="X65" s="286"/>
      <c r="Y65" s="286"/>
      <c r="Z65" s="286"/>
      <c r="AA65" s="286"/>
      <c r="AB65" s="286"/>
      <c r="AC65" s="122"/>
      <c r="AD65" s="117"/>
      <c r="AE65" s="286"/>
      <c r="AF65" s="286"/>
      <c r="AG65" s="286"/>
      <c r="AH65" s="286"/>
      <c r="AI65" s="286"/>
      <c r="AJ65" s="286"/>
      <c r="AK65" s="122"/>
      <c r="AL65" s="258"/>
      <c r="AM65" s="259"/>
      <c r="AN65" s="173"/>
      <c r="AO65" s="258"/>
      <c r="AP65" s="259"/>
      <c r="AQ65" s="173"/>
      <c r="AR65" s="258"/>
      <c r="AS65" s="259"/>
      <c r="AT65" s="173"/>
      <c r="AU65" s="258"/>
      <c r="AV65" s="259"/>
      <c r="AW65" s="173"/>
      <c r="AX65" s="358"/>
      <c r="AY65" s="359"/>
      <c r="AZ65" s="360"/>
      <c r="BA65" s="258"/>
      <c r="BB65" s="259"/>
      <c r="BC65" s="173"/>
      <c r="BD65" s="258"/>
      <c r="BE65" s="259"/>
      <c r="BF65" s="173"/>
      <c r="BG65" s="162"/>
      <c r="BH65" s="163"/>
      <c r="BI65" s="164"/>
      <c r="BX65" s="175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93"/>
      <c r="CL65" s="165"/>
      <c r="CM65" s="165"/>
      <c r="CN65" s="165"/>
      <c r="CO65" s="165"/>
      <c r="CP65" s="165"/>
      <c r="CQ65" s="165"/>
      <c r="CR65" s="90"/>
      <c r="CS65" s="182"/>
      <c r="CT65" s="182"/>
      <c r="CU65" s="182"/>
      <c r="CV65" s="182"/>
      <c r="CW65" s="182"/>
      <c r="CX65" s="182"/>
      <c r="CY65" s="182"/>
      <c r="CZ65" s="182"/>
      <c r="DA65" s="93"/>
      <c r="DB65" s="165"/>
      <c r="DC65" s="165"/>
      <c r="DD65" s="165"/>
      <c r="DE65" s="165"/>
      <c r="DF65" s="165"/>
      <c r="DG65" s="165"/>
      <c r="DH65" s="90"/>
      <c r="DI65" s="93"/>
      <c r="DJ65" s="165"/>
      <c r="DK65" s="165"/>
      <c r="DL65" s="165"/>
      <c r="DM65" s="165"/>
      <c r="DN65" s="165"/>
      <c r="DO65" s="165"/>
      <c r="DP65" s="108"/>
      <c r="DQ65" s="200"/>
      <c r="DR65" s="200"/>
      <c r="DS65" s="200"/>
      <c r="DT65" s="172"/>
      <c r="DU65" s="172"/>
      <c r="DV65" s="172"/>
      <c r="DW65" s="172"/>
      <c r="DX65" s="172"/>
      <c r="DY65" s="172"/>
      <c r="DZ65" s="172"/>
      <c r="EA65" s="172"/>
      <c r="EB65" s="172"/>
      <c r="EC65" s="202"/>
      <c r="ED65" s="202"/>
      <c r="EE65" s="202"/>
      <c r="EF65" s="172"/>
      <c r="EG65" s="172"/>
      <c r="EH65" s="172"/>
      <c r="EI65" s="172"/>
      <c r="EJ65" s="172"/>
      <c r="EK65" s="172"/>
      <c r="EL65" s="159"/>
      <c r="EM65" s="160"/>
      <c r="EN65" s="161"/>
    </row>
    <row r="66" spans="1:144" ht="15" customHeight="1">
      <c r="A66" s="336" t="s">
        <v>48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80"/>
      <c r="N66" s="313">
        <f>IF(O68="","",IF(O68&lt;S68,"●",IF(O68&gt;S68,"○",IF(O68=S68,"△"))))</f>
      </c>
      <c r="O66" s="313"/>
      <c r="P66" s="313"/>
      <c r="Q66" s="313"/>
      <c r="R66" s="313"/>
      <c r="S66" s="313"/>
      <c r="T66" s="313"/>
      <c r="U66" s="313"/>
      <c r="V66" s="305"/>
      <c r="W66" s="378"/>
      <c r="X66" s="378"/>
      <c r="Y66" s="378"/>
      <c r="Z66" s="378"/>
      <c r="AA66" s="378"/>
      <c r="AB66" s="378"/>
      <c r="AC66" s="379"/>
      <c r="AD66" s="308">
        <v>18</v>
      </c>
      <c r="AE66" s="309"/>
      <c r="AF66" s="309"/>
      <c r="AG66" s="312">
        <f>IF(AE68="","",IF(AE68&lt;AI68,"●",IF(AE68&gt;AI68,"○",IF(AE68=AI68,"△"))))</f>
      </c>
      <c r="AH66" s="312"/>
      <c r="AI66" s="118"/>
      <c r="AJ66" s="118"/>
      <c r="AK66" s="119"/>
      <c r="AL66" s="218">
        <f>COUNTIF(N66:AK67,"○")*1+COUNTIF(N71:AK72,"○")*1</f>
        <v>0</v>
      </c>
      <c r="AM66" s="219"/>
      <c r="AN66" s="220"/>
      <c r="AO66" s="218">
        <f>COUNTIF(N66:AK67,"●")*1+COUNTIF(N71:AK72,"●")*1</f>
        <v>0</v>
      </c>
      <c r="AP66" s="219"/>
      <c r="AQ66" s="220"/>
      <c r="AR66" s="218">
        <f>COUNTIF(N66:AK67,"△")*1+COUNTIF(N71:AK72,"△")*1</f>
        <v>0</v>
      </c>
      <c r="AS66" s="219"/>
      <c r="AT66" s="220"/>
      <c r="AU66" s="218">
        <f>COUNTIF(N66:AK67,"○")*3+COUNTIF(N66:AK67,"△")*1+COUNTIF(N71:AK72,"○")*3+COUNTIF(N71:AK72,"△")*1</f>
        <v>0</v>
      </c>
      <c r="AV66" s="219"/>
      <c r="AW66" s="220"/>
      <c r="AX66" s="352">
        <f>AA63+AA58+AE68+AE73</f>
        <v>0</v>
      </c>
      <c r="AY66" s="353"/>
      <c r="AZ66" s="354"/>
      <c r="BA66" s="218">
        <f>W58+AI68+AI73+W63</f>
        <v>0</v>
      </c>
      <c r="BB66" s="219"/>
      <c r="BC66" s="220"/>
      <c r="BD66" s="218">
        <f>AX66-BA66</f>
        <v>0</v>
      </c>
      <c r="BE66" s="219"/>
      <c r="BF66" s="220"/>
      <c r="BG66" s="156" t="e">
        <f>RANK(BO66:BO75,BO56:BO85)</f>
        <v>#N/A</v>
      </c>
      <c r="BH66" s="157"/>
      <c r="BI66" s="158"/>
      <c r="BX66" s="203" t="s">
        <v>40</v>
      </c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361"/>
      <c r="CK66" s="192">
        <f>IF(CL68="","",IF(CL68&lt;CP68,"●",IF(CL68&gt;CP68,"○",IF(CL68=CP68,"△"))))</f>
      </c>
      <c r="CL66" s="192"/>
      <c r="CM66" s="192"/>
      <c r="CN66" s="192"/>
      <c r="CO66" s="192"/>
      <c r="CP66" s="192"/>
      <c r="CQ66" s="192"/>
      <c r="CR66" s="192"/>
      <c r="CS66" s="192">
        <f>IF(CT68="","",IF(CT68&lt;CX68,"●",IF(CT68&gt;CX68,"○",IF(CT68=CX68,"△"))))</f>
      </c>
      <c r="CT66" s="192"/>
      <c r="CU66" s="192"/>
      <c r="CV66" s="192"/>
      <c r="CW66" s="192"/>
      <c r="CX66" s="192"/>
      <c r="CY66" s="192"/>
      <c r="CZ66" s="192"/>
      <c r="DA66" s="193"/>
      <c r="DB66" s="193"/>
      <c r="DC66" s="193"/>
      <c r="DD66" s="193"/>
      <c r="DE66" s="193"/>
      <c r="DF66" s="193"/>
      <c r="DG66" s="193"/>
      <c r="DH66" s="193"/>
      <c r="DI66" s="194">
        <v>3</v>
      </c>
      <c r="DJ66" s="195"/>
      <c r="DK66" s="195"/>
      <c r="DL66" s="198">
        <f>IF(DJ68="","",IF(DJ68&lt;DN68,"●",IF(DJ68&gt;DN68,"○",IF(DJ68=DN68,"△"))))</f>
      </c>
      <c r="DM66" s="198"/>
      <c r="DN66" s="88"/>
      <c r="DO66" s="88"/>
      <c r="DP66" s="89"/>
      <c r="DQ66" s="199">
        <f>COUNTIF(CK66:DP67,"○")*1</f>
        <v>0</v>
      </c>
      <c r="DR66" s="199"/>
      <c r="DS66" s="199"/>
      <c r="DT66" s="169">
        <f>COUNTIF(CK66:DP67,"●")*1</f>
        <v>0</v>
      </c>
      <c r="DU66" s="169"/>
      <c r="DV66" s="169"/>
      <c r="DW66" s="169">
        <f>COUNTIF(CK66:DP67,"△")*1</f>
        <v>0</v>
      </c>
      <c r="DX66" s="169"/>
      <c r="DY66" s="169"/>
      <c r="DZ66" s="169">
        <f>COUNTIF(CK66:DP67,"○")*3+COUNTIF(CK66:DP67,"△")*1</f>
        <v>0</v>
      </c>
      <c r="EA66" s="169"/>
      <c r="EB66" s="169"/>
      <c r="EC66" s="201">
        <f>DB68+DJ68+DF63+DF58</f>
        <v>0</v>
      </c>
      <c r="ED66" s="201"/>
      <c r="EE66" s="201"/>
      <c r="EF66" s="169">
        <f>DA66+DB58+DB63+DN68</f>
        <v>0</v>
      </c>
      <c r="EG66" s="169"/>
      <c r="EH66" s="169"/>
      <c r="EI66" s="169">
        <f>EC66-EF66</f>
        <v>0</v>
      </c>
      <c r="EJ66" s="169"/>
      <c r="EK66" s="169"/>
      <c r="EL66" s="156" t="e">
        <f>RANK(ET66,ET56:ET75)</f>
        <v>#N/A</v>
      </c>
      <c r="EM66" s="157"/>
      <c r="EN66" s="158"/>
    </row>
    <row r="67" spans="1:144" ht="15" customHeight="1" thickBot="1">
      <c r="A67" s="334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81"/>
      <c r="N67" s="313"/>
      <c r="O67" s="313"/>
      <c r="P67" s="313"/>
      <c r="Q67" s="313"/>
      <c r="R67" s="313"/>
      <c r="S67" s="313"/>
      <c r="T67" s="313"/>
      <c r="U67" s="313"/>
      <c r="V67" s="306"/>
      <c r="W67" s="341"/>
      <c r="X67" s="341"/>
      <c r="Y67" s="341"/>
      <c r="Z67" s="341"/>
      <c r="AA67" s="341"/>
      <c r="AB67" s="341"/>
      <c r="AC67" s="342"/>
      <c r="AD67" s="310"/>
      <c r="AE67" s="311"/>
      <c r="AF67" s="311"/>
      <c r="AG67" s="286"/>
      <c r="AH67" s="286"/>
      <c r="AI67" s="120"/>
      <c r="AJ67" s="120"/>
      <c r="AK67" s="121"/>
      <c r="AL67" s="255"/>
      <c r="AM67" s="256"/>
      <c r="AN67" s="257"/>
      <c r="AO67" s="255"/>
      <c r="AP67" s="256"/>
      <c r="AQ67" s="257"/>
      <c r="AR67" s="255"/>
      <c r="AS67" s="256"/>
      <c r="AT67" s="257"/>
      <c r="AU67" s="255"/>
      <c r="AV67" s="256"/>
      <c r="AW67" s="257"/>
      <c r="AX67" s="355"/>
      <c r="AY67" s="356"/>
      <c r="AZ67" s="357"/>
      <c r="BA67" s="255"/>
      <c r="BB67" s="256"/>
      <c r="BC67" s="257"/>
      <c r="BD67" s="255"/>
      <c r="BE67" s="256"/>
      <c r="BF67" s="257"/>
      <c r="BG67" s="159"/>
      <c r="BH67" s="160"/>
      <c r="BI67" s="161"/>
      <c r="BX67" s="205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36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82"/>
      <c r="DB67" s="182"/>
      <c r="DC67" s="182"/>
      <c r="DD67" s="182"/>
      <c r="DE67" s="182"/>
      <c r="DF67" s="182"/>
      <c r="DG67" s="182"/>
      <c r="DH67" s="182"/>
      <c r="DI67" s="196"/>
      <c r="DJ67" s="197"/>
      <c r="DK67" s="197"/>
      <c r="DL67" s="165"/>
      <c r="DM67" s="165"/>
      <c r="DN67" s="91"/>
      <c r="DO67" s="91"/>
      <c r="DP67" s="92"/>
      <c r="DQ67" s="173"/>
      <c r="DR67" s="173"/>
      <c r="DS67" s="173"/>
      <c r="DT67" s="167"/>
      <c r="DU67" s="167"/>
      <c r="DV67" s="167"/>
      <c r="DW67" s="167"/>
      <c r="DX67" s="167"/>
      <c r="DY67" s="167"/>
      <c r="DZ67" s="167"/>
      <c r="EA67" s="167"/>
      <c r="EB67" s="167"/>
      <c r="EC67" s="170"/>
      <c r="ED67" s="170"/>
      <c r="EE67" s="170"/>
      <c r="EF67" s="167"/>
      <c r="EG67" s="167"/>
      <c r="EH67" s="167"/>
      <c r="EI67" s="167"/>
      <c r="EJ67" s="167"/>
      <c r="EK67" s="167"/>
      <c r="EL67" s="159"/>
      <c r="EM67" s="160"/>
      <c r="EN67" s="161"/>
    </row>
    <row r="68" spans="1:144" ht="15" customHeight="1" thickBot="1" thickTop="1">
      <c r="A68" s="334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81"/>
      <c r="N68" s="117"/>
      <c r="O68" s="286">
        <f>IF(AA58="","",AA58)</f>
      </c>
      <c r="P68" s="286"/>
      <c r="Q68" s="286" t="s">
        <v>33</v>
      </c>
      <c r="R68" s="286"/>
      <c r="S68" s="286">
        <f>IF(W58="","",W58)</f>
      </c>
      <c r="T68" s="286"/>
      <c r="U68" s="122"/>
      <c r="V68" s="306"/>
      <c r="W68" s="341"/>
      <c r="X68" s="341"/>
      <c r="Y68" s="341"/>
      <c r="Z68" s="341"/>
      <c r="AA68" s="341"/>
      <c r="AB68" s="341"/>
      <c r="AC68" s="342"/>
      <c r="AD68" s="117"/>
      <c r="AE68" s="286"/>
      <c r="AF68" s="286"/>
      <c r="AG68" s="286" t="s">
        <v>33</v>
      </c>
      <c r="AH68" s="286"/>
      <c r="AI68" s="286"/>
      <c r="AJ68" s="286"/>
      <c r="AK68" s="122"/>
      <c r="AL68" s="255"/>
      <c r="AM68" s="256"/>
      <c r="AN68" s="257"/>
      <c r="AO68" s="255"/>
      <c r="AP68" s="256"/>
      <c r="AQ68" s="257"/>
      <c r="AR68" s="255"/>
      <c r="AS68" s="256"/>
      <c r="AT68" s="257"/>
      <c r="AU68" s="255"/>
      <c r="AV68" s="256"/>
      <c r="AW68" s="257"/>
      <c r="AX68" s="355"/>
      <c r="AY68" s="356"/>
      <c r="AZ68" s="357"/>
      <c r="BA68" s="255"/>
      <c r="BB68" s="256"/>
      <c r="BC68" s="257"/>
      <c r="BD68" s="255"/>
      <c r="BE68" s="256"/>
      <c r="BF68" s="257"/>
      <c r="BG68" s="159"/>
      <c r="BH68" s="160"/>
      <c r="BI68" s="161"/>
      <c r="BX68" s="207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363"/>
      <c r="CK68" s="93"/>
      <c r="CL68" s="165">
        <f>IF(DF58="","",DF58)</f>
      </c>
      <c r="CM68" s="165"/>
      <c r="CN68" s="165" t="s">
        <v>33</v>
      </c>
      <c r="CO68" s="165"/>
      <c r="CP68" s="165">
        <f>IF(DB58="","",DB58)</f>
      </c>
      <c r="CQ68" s="165"/>
      <c r="CR68" s="90"/>
      <c r="CS68" s="93"/>
      <c r="CT68" s="165">
        <f>IF(DF63="","",DF63)</f>
      </c>
      <c r="CU68" s="165"/>
      <c r="CV68" s="165" t="s">
        <v>33</v>
      </c>
      <c r="CW68" s="165"/>
      <c r="CX68" s="165">
        <f>IF(DB63="","",DB63)</f>
      </c>
      <c r="CY68" s="165"/>
      <c r="CZ68" s="90"/>
      <c r="DA68" s="182"/>
      <c r="DB68" s="182"/>
      <c r="DC68" s="182"/>
      <c r="DD68" s="182"/>
      <c r="DE68" s="182"/>
      <c r="DF68" s="182"/>
      <c r="DG68" s="182"/>
      <c r="DH68" s="182"/>
      <c r="DI68" s="93"/>
      <c r="DJ68" s="165"/>
      <c r="DK68" s="165"/>
      <c r="DL68" s="165" t="s">
        <v>33</v>
      </c>
      <c r="DM68" s="165"/>
      <c r="DN68" s="165"/>
      <c r="DO68" s="165"/>
      <c r="DP68" s="108"/>
      <c r="DQ68" s="174"/>
      <c r="DR68" s="174"/>
      <c r="DS68" s="174"/>
      <c r="DT68" s="168"/>
      <c r="DU68" s="168"/>
      <c r="DV68" s="168"/>
      <c r="DW68" s="168"/>
      <c r="DX68" s="168"/>
      <c r="DY68" s="168"/>
      <c r="DZ68" s="168"/>
      <c r="EA68" s="168"/>
      <c r="EB68" s="168"/>
      <c r="EC68" s="171"/>
      <c r="ED68" s="171"/>
      <c r="EE68" s="171"/>
      <c r="EF68" s="168"/>
      <c r="EG68" s="168"/>
      <c r="EH68" s="168"/>
      <c r="EI68" s="168"/>
      <c r="EJ68" s="168"/>
      <c r="EK68" s="168"/>
      <c r="EL68" s="159"/>
      <c r="EM68" s="160"/>
      <c r="EN68" s="161"/>
    </row>
    <row r="69" spans="1:144" ht="15" customHeight="1" thickBot="1" thickTop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81"/>
      <c r="N69" s="117"/>
      <c r="O69" s="286"/>
      <c r="P69" s="286"/>
      <c r="Q69" s="286"/>
      <c r="R69" s="286"/>
      <c r="S69" s="286"/>
      <c r="T69" s="286"/>
      <c r="U69" s="122"/>
      <c r="V69" s="306"/>
      <c r="W69" s="341"/>
      <c r="X69" s="341"/>
      <c r="Y69" s="341"/>
      <c r="Z69" s="341"/>
      <c r="AA69" s="341"/>
      <c r="AB69" s="341"/>
      <c r="AC69" s="342"/>
      <c r="AD69" s="117"/>
      <c r="AE69" s="286"/>
      <c r="AF69" s="286"/>
      <c r="AG69" s="286"/>
      <c r="AH69" s="286"/>
      <c r="AI69" s="286"/>
      <c r="AJ69" s="286"/>
      <c r="AK69" s="122"/>
      <c r="AL69" s="255"/>
      <c r="AM69" s="256"/>
      <c r="AN69" s="257"/>
      <c r="AO69" s="255"/>
      <c r="AP69" s="256"/>
      <c r="AQ69" s="257"/>
      <c r="AR69" s="255"/>
      <c r="AS69" s="256"/>
      <c r="AT69" s="257"/>
      <c r="AU69" s="255"/>
      <c r="AV69" s="256"/>
      <c r="AW69" s="257"/>
      <c r="AX69" s="355"/>
      <c r="AY69" s="356"/>
      <c r="AZ69" s="357"/>
      <c r="BA69" s="255"/>
      <c r="BB69" s="256"/>
      <c r="BC69" s="257"/>
      <c r="BD69" s="255"/>
      <c r="BE69" s="256"/>
      <c r="BF69" s="257"/>
      <c r="BG69" s="159"/>
      <c r="BH69" s="160"/>
      <c r="BI69" s="161"/>
      <c r="BX69" s="207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363"/>
      <c r="CK69" s="93"/>
      <c r="CL69" s="165"/>
      <c r="CM69" s="165"/>
      <c r="CN69" s="165"/>
      <c r="CO69" s="165"/>
      <c r="CP69" s="165"/>
      <c r="CQ69" s="165"/>
      <c r="CR69" s="90"/>
      <c r="CS69" s="93"/>
      <c r="CT69" s="165"/>
      <c r="CU69" s="165"/>
      <c r="CV69" s="165"/>
      <c r="CW69" s="165"/>
      <c r="CX69" s="165"/>
      <c r="CY69" s="165"/>
      <c r="CZ69" s="90"/>
      <c r="DA69" s="182"/>
      <c r="DB69" s="182"/>
      <c r="DC69" s="182"/>
      <c r="DD69" s="182"/>
      <c r="DE69" s="182"/>
      <c r="DF69" s="182"/>
      <c r="DG69" s="182"/>
      <c r="DH69" s="182"/>
      <c r="DI69" s="93"/>
      <c r="DJ69" s="165"/>
      <c r="DK69" s="165"/>
      <c r="DL69" s="165"/>
      <c r="DM69" s="165"/>
      <c r="DN69" s="165"/>
      <c r="DO69" s="165"/>
      <c r="DP69" s="108"/>
      <c r="DQ69" s="174"/>
      <c r="DR69" s="174"/>
      <c r="DS69" s="174"/>
      <c r="DT69" s="168"/>
      <c r="DU69" s="168"/>
      <c r="DV69" s="168"/>
      <c r="DW69" s="168"/>
      <c r="DX69" s="168"/>
      <c r="DY69" s="168"/>
      <c r="DZ69" s="168"/>
      <c r="EA69" s="168"/>
      <c r="EB69" s="168"/>
      <c r="EC69" s="171"/>
      <c r="ED69" s="171"/>
      <c r="EE69" s="171"/>
      <c r="EF69" s="168"/>
      <c r="EG69" s="168"/>
      <c r="EH69" s="168"/>
      <c r="EI69" s="168"/>
      <c r="EJ69" s="168"/>
      <c r="EK69" s="168"/>
      <c r="EL69" s="159"/>
      <c r="EM69" s="160"/>
      <c r="EN69" s="161"/>
    </row>
    <row r="70" spans="1:144" ht="15" customHeight="1" thickTop="1">
      <c r="A70" s="334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81"/>
      <c r="N70" s="123"/>
      <c r="O70" s="287"/>
      <c r="P70" s="287"/>
      <c r="Q70" s="287"/>
      <c r="R70" s="287"/>
      <c r="S70" s="287"/>
      <c r="T70" s="287"/>
      <c r="U70" s="124"/>
      <c r="V70" s="306"/>
      <c r="W70" s="341"/>
      <c r="X70" s="341"/>
      <c r="Y70" s="341"/>
      <c r="Z70" s="341"/>
      <c r="AA70" s="341"/>
      <c r="AB70" s="341"/>
      <c r="AC70" s="342"/>
      <c r="AD70" s="123"/>
      <c r="AE70" s="287"/>
      <c r="AF70" s="287"/>
      <c r="AG70" s="287"/>
      <c r="AH70" s="287"/>
      <c r="AI70" s="287"/>
      <c r="AJ70" s="287"/>
      <c r="AK70" s="124"/>
      <c r="AL70" s="255"/>
      <c r="AM70" s="256"/>
      <c r="AN70" s="257"/>
      <c r="AO70" s="255"/>
      <c r="AP70" s="256"/>
      <c r="AQ70" s="257"/>
      <c r="AR70" s="255"/>
      <c r="AS70" s="256"/>
      <c r="AT70" s="257"/>
      <c r="AU70" s="255"/>
      <c r="AV70" s="256"/>
      <c r="AW70" s="257"/>
      <c r="AX70" s="355"/>
      <c r="AY70" s="356"/>
      <c r="AZ70" s="357"/>
      <c r="BA70" s="255"/>
      <c r="BB70" s="256"/>
      <c r="BC70" s="257"/>
      <c r="BD70" s="255"/>
      <c r="BE70" s="256"/>
      <c r="BF70" s="257"/>
      <c r="BG70" s="159"/>
      <c r="BH70" s="160"/>
      <c r="BI70" s="161"/>
      <c r="BX70" s="364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I70" s="365"/>
      <c r="CJ70" s="366"/>
      <c r="CK70" s="94"/>
      <c r="CL70" s="166"/>
      <c r="CM70" s="166"/>
      <c r="CN70" s="166"/>
      <c r="CO70" s="166"/>
      <c r="CP70" s="166"/>
      <c r="CQ70" s="166"/>
      <c r="CR70" s="95"/>
      <c r="CS70" s="94"/>
      <c r="CT70" s="166"/>
      <c r="CU70" s="166"/>
      <c r="CV70" s="166"/>
      <c r="CW70" s="166"/>
      <c r="CX70" s="166"/>
      <c r="CY70" s="166"/>
      <c r="CZ70" s="95"/>
      <c r="DA70" s="185"/>
      <c r="DB70" s="185"/>
      <c r="DC70" s="185"/>
      <c r="DD70" s="185"/>
      <c r="DE70" s="185"/>
      <c r="DF70" s="185"/>
      <c r="DG70" s="185"/>
      <c r="DH70" s="185"/>
      <c r="DI70" s="94"/>
      <c r="DJ70" s="166"/>
      <c r="DK70" s="166"/>
      <c r="DL70" s="166"/>
      <c r="DM70" s="166"/>
      <c r="DN70" s="166"/>
      <c r="DO70" s="166"/>
      <c r="DP70" s="109"/>
      <c r="DQ70" s="174"/>
      <c r="DR70" s="174"/>
      <c r="DS70" s="174"/>
      <c r="DT70" s="168"/>
      <c r="DU70" s="168"/>
      <c r="DV70" s="168"/>
      <c r="DW70" s="168"/>
      <c r="DX70" s="168"/>
      <c r="DY70" s="168"/>
      <c r="DZ70" s="172"/>
      <c r="EA70" s="172"/>
      <c r="EB70" s="172"/>
      <c r="EC70" s="171"/>
      <c r="ED70" s="171"/>
      <c r="EE70" s="171"/>
      <c r="EF70" s="168"/>
      <c r="EG70" s="168"/>
      <c r="EH70" s="168"/>
      <c r="EI70" s="168"/>
      <c r="EJ70" s="168"/>
      <c r="EK70" s="168"/>
      <c r="EL70" s="159"/>
      <c r="EM70" s="160"/>
      <c r="EN70" s="161"/>
    </row>
    <row r="71" spans="1:144" ht="15" customHeight="1">
      <c r="A71" s="33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81"/>
      <c r="N71" s="340">
        <f>IF(O73="","",IF(O73&lt;S73,"●",IF(O73&gt;S73,"○",IF(O73=S73,"△"))))</f>
      </c>
      <c r="O71" s="340"/>
      <c r="P71" s="340"/>
      <c r="Q71" s="340"/>
      <c r="R71" s="340"/>
      <c r="S71" s="340"/>
      <c r="T71" s="340"/>
      <c r="U71" s="340"/>
      <c r="V71" s="306"/>
      <c r="W71" s="341"/>
      <c r="X71" s="341"/>
      <c r="Y71" s="341"/>
      <c r="Z71" s="341"/>
      <c r="AA71" s="341"/>
      <c r="AB71" s="341"/>
      <c r="AC71" s="342"/>
      <c r="AD71" s="308">
        <v>24</v>
      </c>
      <c r="AE71" s="309"/>
      <c r="AF71" s="309"/>
      <c r="AG71" s="312">
        <f>IF(AE73="","",IF(AE73&lt;AI73,"●",IF(AE73&gt;AI73,"○",IF(AE73=AI73,"△"))))</f>
      </c>
      <c r="AH71" s="312"/>
      <c r="AI71" s="118"/>
      <c r="AJ71" s="118"/>
      <c r="AK71" s="119"/>
      <c r="AL71" s="255"/>
      <c r="AM71" s="256"/>
      <c r="AN71" s="257"/>
      <c r="AO71" s="255"/>
      <c r="AP71" s="256"/>
      <c r="AQ71" s="257"/>
      <c r="AR71" s="255"/>
      <c r="AS71" s="256"/>
      <c r="AT71" s="257"/>
      <c r="AU71" s="255"/>
      <c r="AV71" s="256"/>
      <c r="AW71" s="257"/>
      <c r="AX71" s="355"/>
      <c r="AY71" s="356"/>
      <c r="AZ71" s="357"/>
      <c r="BA71" s="255"/>
      <c r="BB71" s="256"/>
      <c r="BC71" s="257"/>
      <c r="BD71" s="255"/>
      <c r="BE71" s="256"/>
      <c r="BF71" s="257"/>
      <c r="BG71" s="159"/>
      <c r="BH71" s="160"/>
      <c r="BI71" s="161"/>
      <c r="BX71" s="188" t="s">
        <v>55</v>
      </c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1">
        <f>IF(CL73="","",IF(CL73&lt;CP73,"●",IF(CL73&gt;CP73,"○",IF(CL73=CP73,"△"))))</f>
      </c>
      <c r="CL71" s="181"/>
      <c r="CM71" s="181"/>
      <c r="CN71" s="181"/>
      <c r="CO71" s="181"/>
      <c r="CP71" s="181"/>
      <c r="CQ71" s="181"/>
      <c r="CR71" s="181"/>
      <c r="CS71" s="181">
        <f>IF(CT73="","",IF(CT73&lt;CX73,"●",IF(CT73&gt;CX73,"○",IF(CT73=CX73,"△"))))</f>
      </c>
      <c r="CT71" s="181"/>
      <c r="CU71" s="181"/>
      <c r="CV71" s="181"/>
      <c r="CW71" s="181"/>
      <c r="CX71" s="181"/>
      <c r="CY71" s="181"/>
      <c r="CZ71" s="181"/>
      <c r="DA71" s="181">
        <f>IF(DB73="","",IF(DB73&lt;DF73,"●",IF(DB73&gt;DF73,"○",IF(DB73=DF73,"△"))))</f>
      </c>
      <c r="DB71" s="181"/>
      <c r="DC71" s="181"/>
      <c r="DD71" s="181"/>
      <c r="DE71" s="181"/>
      <c r="DF71" s="181"/>
      <c r="DG71" s="181"/>
      <c r="DH71" s="181"/>
      <c r="DI71" s="182"/>
      <c r="DJ71" s="183"/>
      <c r="DK71" s="183"/>
      <c r="DL71" s="183"/>
      <c r="DM71" s="183"/>
      <c r="DN71" s="183"/>
      <c r="DO71" s="183"/>
      <c r="DP71" s="184"/>
      <c r="DQ71" s="173">
        <f>COUNTIF(CK71:DP72,"○")*1</f>
        <v>0</v>
      </c>
      <c r="DR71" s="173"/>
      <c r="DS71" s="173"/>
      <c r="DT71" s="167">
        <f>COUNTIF(CK71:DP72,"●")*1</f>
        <v>0</v>
      </c>
      <c r="DU71" s="167"/>
      <c r="DV71" s="167"/>
      <c r="DW71" s="167">
        <f>COUNTIF(CK71:DP72,"△")*1</f>
        <v>0</v>
      </c>
      <c r="DX71" s="167"/>
      <c r="DY71" s="167"/>
      <c r="DZ71" s="169">
        <f>COUNTIF(CK71:DP72,"○")*3+COUNTIF(CK71:DP72,"△")*1</f>
        <v>0</v>
      </c>
      <c r="EA71" s="169"/>
      <c r="EB71" s="169"/>
      <c r="EC71" s="170">
        <f>DJ73+DN68+DN63+DN58</f>
        <v>0</v>
      </c>
      <c r="ED71" s="170"/>
      <c r="EE71" s="170"/>
      <c r="EF71" s="167">
        <f>DJ68+DJ63+DJ58</f>
        <v>0</v>
      </c>
      <c r="EG71" s="167"/>
      <c r="EH71" s="167"/>
      <c r="EI71" s="167">
        <f>EC71-EF71</f>
        <v>0</v>
      </c>
      <c r="EJ71" s="167"/>
      <c r="EK71" s="167"/>
      <c r="EL71" s="156" t="e">
        <f>RANK(ET71,ET56:ET75)</f>
        <v>#N/A</v>
      </c>
      <c r="EM71" s="157"/>
      <c r="EN71" s="158"/>
    </row>
    <row r="72" spans="1:144" ht="15" customHeight="1" thickBot="1">
      <c r="A72" s="334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81"/>
      <c r="N72" s="340"/>
      <c r="O72" s="340"/>
      <c r="P72" s="340"/>
      <c r="Q72" s="340"/>
      <c r="R72" s="340"/>
      <c r="S72" s="340"/>
      <c r="T72" s="340"/>
      <c r="U72" s="340"/>
      <c r="V72" s="306"/>
      <c r="W72" s="341"/>
      <c r="X72" s="341"/>
      <c r="Y72" s="341"/>
      <c r="Z72" s="341"/>
      <c r="AA72" s="341"/>
      <c r="AB72" s="341"/>
      <c r="AC72" s="342"/>
      <c r="AD72" s="310"/>
      <c r="AE72" s="311"/>
      <c r="AF72" s="311"/>
      <c r="AG72" s="286"/>
      <c r="AH72" s="286"/>
      <c r="AI72" s="120"/>
      <c r="AJ72" s="120"/>
      <c r="AK72" s="121"/>
      <c r="AL72" s="255"/>
      <c r="AM72" s="256"/>
      <c r="AN72" s="257"/>
      <c r="AO72" s="255"/>
      <c r="AP72" s="256"/>
      <c r="AQ72" s="257"/>
      <c r="AR72" s="255"/>
      <c r="AS72" s="256"/>
      <c r="AT72" s="257"/>
      <c r="AU72" s="255"/>
      <c r="AV72" s="256"/>
      <c r="AW72" s="257"/>
      <c r="AX72" s="355"/>
      <c r="AY72" s="356"/>
      <c r="AZ72" s="357"/>
      <c r="BA72" s="255"/>
      <c r="BB72" s="256"/>
      <c r="BC72" s="257"/>
      <c r="BD72" s="255"/>
      <c r="BE72" s="256"/>
      <c r="BF72" s="257"/>
      <c r="BG72" s="159"/>
      <c r="BH72" s="160"/>
      <c r="BI72" s="161"/>
      <c r="BX72" s="188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2"/>
      <c r="DJ72" s="183"/>
      <c r="DK72" s="183"/>
      <c r="DL72" s="183"/>
      <c r="DM72" s="183"/>
      <c r="DN72" s="183"/>
      <c r="DO72" s="183"/>
      <c r="DP72" s="184"/>
      <c r="DQ72" s="173"/>
      <c r="DR72" s="173"/>
      <c r="DS72" s="173"/>
      <c r="DT72" s="167"/>
      <c r="DU72" s="167"/>
      <c r="DV72" s="167"/>
      <c r="DW72" s="167"/>
      <c r="DX72" s="167"/>
      <c r="DY72" s="167"/>
      <c r="DZ72" s="167"/>
      <c r="EA72" s="167"/>
      <c r="EB72" s="167"/>
      <c r="EC72" s="170"/>
      <c r="ED72" s="170"/>
      <c r="EE72" s="170"/>
      <c r="EF72" s="167"/>
      <c r="EG72" s="167"/>
      <c r="EH72" s="167"/>
      <c r="EI72" s="167"/>
      <c r="EJ72" s="167"/>
      <c r="EK72" s="167"/>
      <c r="EL72" s="159"/>
      <c r="EM72" s="160"/>
      <c r="EN72" s="161"/>
    </row>
    <row r="73" spans="1:144" ht="15" customHeight="1" thickBot="1" thickTop="1">
      <c r="A73" s="334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81"/>
      <c r="N73" s="117"/>
      <c r="O73" s="286">
        <f>IF(AA63="","",AA63)</f>
      </c>
      <c r="P73" s="286"/>
      <c r="Q73" s="286" t="s">
        <v>33</v>
      </c>
      <c r="R73" s="286"/>
      <c r="S73" s="286">
        <f>IF(W63="","",W63)</f>
      </c>
      <c r="T73" s="286"/>
      <c r="U73" s="122"/>
      <c r="V73" s="306"/>
      <c r="W73" s="341"/>
      <c r="X73" s="341"/>
      <c r="Y73" s="341"/>
      <c r="Z73" s="341"/>
      <c r="AA73" s="341"/>
      <c r="AB73" s="341"/>
      <c r="AC73" s="342"/>
      <c r="AD73" s="117"/>
      <c r="AE73" s="286"/>
      <c r="AF73" s="286"/>
      <c r="AG73" s="286" t="s">
        <v>33</v>
      </c>
      <c r="AH73" s="286"/>
      <c r="AI73" s="286"/>
      <c r="AJ73" s="286"/>
      <c r="AK73" s="122"/>
      <c r="AL73" s="255"/>
      <c r="AM73" s="256"/>
      <c r="AN73" s="257"/>
      <c r="AO73" s="255"/>
      <c r="AP73" s="256"/>
      <c r="AQ73" s="257"/>
      <c r="AR73" s="255"/>
      <c r="AS73" s="256"/>
      <c r="AT73" s="257"/>
      <c r="AU73" s="255"/>
      <c r="AV73" s="256"/>
      <c r="AW73" s="257"/>
      <c r="AX73" s="355"/>
      <c r="AY73" s="356"/>
      <c r="AZ73" s="357"/>
      <c r="BA73" s="255"/>
      <c r="BB73" s="256"/>
      <c r="BC73" s="257"/>
      <c r="BD73" s="255"/>
      <c r="BE73" s="256"/>
      <c r="BF73" s="257"/>
      <c r="BG73" s="159"/>
      <c r="BH73" s="160"/>
      <c r="BI73" s="161"/>
      <c r="BX73" s="175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93"/>
      <c r="CL73" s="165">
        <f>IF(DN58="","",DN58)</f>
      </c>
      <c r="CM73" s="165"/>
      <c r="CN73" s="165" t="s">
        <v>33</v>
      </c>
      <c r="CO73" s="165"/>
      <c r="CP73" s="165">
        <f>IF(DJ58="","",DJ58)</f>
      </c>
      <c r="CQ73" s="165"/>
      <c r="CR73" s="90"/>
      <c r="CS73" s="93"/>
      <c r="CT73" s="165">
        <f>IF(DN63="","",DN63)</f>
      </c>
      <c r="CU73" s="165"/>
      <c r="CV73" s="165" t="s">
        <v>33</v>
      </c>
      <c r="CW73" s="165"/>
      <c r="CX73" s="165">
        <f>IF(DJ63="","",DJ63)</f>
      </c>
      <c r="CY73" s="165"/>
      <c r="CZ73" s="90"/>
      <c r="DA73" s="93"/>
      <c r="DB73" s="165">
        <f>IF(DN68="","",DN68)</f>
      </c>
      <c r="DC73" s="165"/>
      <c r="DD73" s="165" t="s">
        <v>33</v>
      </c>
      <c r="DE73" s="165"/>
      <c r="DF73" s="165">
        <f>IF(DJ68="","",DJ68)</f>
      </c>
      <c r="DG73" s="165"/>
      <c r="DH73" s="90"/>
      <c r="DI73" s="182"/>
      <c r="DJ73" s="183"/>
      <c r="DK73" s="183"/>
      <c r="DL73" s="183"/>
      <c r="DM73" s="183"/>
      <c r="DN73" s="183"/>
      <c r="DO73" s="183"/>
      <c r="DP73" s="184"/>
      <c r="DQ73" s="174"/>
      <c r="DR73" s="174"/>
      <c r="DS73" s="174"/>
      <c r="DT73" s="168"/>
      <c r="DU73" s="168"/>
      <c r="DV73" s="168"/>
      <c r="DW73" s="168"/>
      <c r="DX73" s="168"/>
      <c r="DY73" s="168"/>
      <c r="DZ73" s="168"/>
      <c r="EA73" s="168"/>
      <c r="EB73" s="168"/>
      <c r="EC73" s="171"/>
      <c r="ED73" s="171"/>
      <c r="EE73" s="171"/>
      <c r="EF73" s="168"/>
      <c r="EG73" s="168"/>
      <c r="EH73" s="168"/>
      <c r="EI73" s="168"/>
      <c r="EJ73" s="168"/>
      <c r="EK73" s="168"/>
      <c r="EL73" s="159"/>
      <c r="EM73" s="160"/>
      <c r="EN73" s="161"/>
    </row>
    <row r="74" spans="1:144" ht="15" customHeight="1" thickBot="1" thickTop="1">
      <c r="A74" s="334"/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81"/>
      <c r="N74" s="117"/>
      <c r="O74" s="286"/>
      <c r="P74" s="286"/>
      <c r="Q74" s="286"/>
      <c r="R74" s="286"/>
      <c r="S74" s="286"/>
      <c r="T74" s="286"/>
      <c r="U74" s="122"/>
      <c r="V74" s="306"/>
      <c r="W74" s="341"/>
      <c r="X74" s="341"/>
      <c r="Y74" s="341"/>
      <c r="Z74" s="341"/>
      <c r="AA74" s="341"/>
      <c r="AB74" s="341"/>
      <c r="AC74" s="342"/>
      <c r="AD74" s="117"/>
      <c r="AE74" s="286"/>
      <c r="AF74" s="286"/>
      <c r="AG74" s="286"/>
      <c r="AH74" s="286"/>
      <c r="AI74" s="286"/>
      <c r="AJ74" s="286"/>
      <c r="AK74" s="122"/>
      <c r="AL74" s="255"/>
      <c r="AM74" s="256"/>
      <c r="AN74" s="257"/>
      <c r="AO74" s="255"/>
      <c r="AP74" s="256"/>
      <c r="AQ74" s="257"/>
      <c r="AR74" s="255"/>
      <c r="AS74" s="256"/>
      <c r="AT74" s="257"/>
      <c r="AU74" s="255"/>
      <c r="AV74" s="256"/>
      <c r="AW74" s="257"/>
      <c r="AX74" s="355"/>
      <c r="AY74" s="356"/>
      <c r="AZ74" s="357"/>
      <c r="BA74" s="255"/>
      <c r="BB74" s="256"/>
      <c r="BC74" s="257"/>
      <c r="BD74" s="255"/>
      <c r="BE74" s="256"/>
      <c r="BF74" s="257"/>
      <c r="BG74" s="159"/>
      <c r="BH74" s="160"/>
      <c r="BI74" s="161"/>
      <c r="BX74" s="175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93"/>
      <c r="CL74" s="165"/>
      <c r="CM74" s="165"/>
      <c r="CN74" s="165"/>
      <c r="CO74" s="165"/>
      <c r="CP74" s="165"/>
      <c r="CQ74" s="165"/>
      <c r="CR74" s="90"/>
      <c r="CS74" s="93"/>
      <c r="CT74" s="165"/>
      <c r="CU74" s="165"/>
      <c r="CV74" s="165"/>
      <c r="CW74" s="165"/>
      <c r="CX74" s="165"/>
      <c r="CY74" s="165"/>
      <c r="CZ74" s="90"/>
      <c r="DA74" s="93"/>
      <c r="DB74" s="165"/>
      <c r="DC74" s="165"/>
      <c r="DD74" s="165"/>
      <c r="DE74" s="165"/>
      <c r="DF74" s="165"/>
      <c r="DG74" s="165"/>
      <c r="DH74" s="90"/>
      <c r="DI74" s="182"/>
      <c r="DJ74" s="183"/>
      <c r="DK74" s="183"/>
      <c r="DL74" s="183"/>
      <c r="DM74" s="183"/>
      <c r="DN74" s="183"/>
      <c r="DO74" s="183"/>
      <c r="DP74" s="184"/>
      <c r="DQ74" s="174"/>
      <c r="DR74" s="174"/>
      <c r="DS74" s="174"/>
      <c r="DT74" s="168"/>
      <c r="DU74" s="168"/>
      <c r="DV74" s="168"/>
      <c r="DW74" s="168"/>
      <c r="DX74" s="168"/>
      <c r="DY74" s="168"/>
      <c r="DZ74" s="168"/>
      <c r="EA74" s="168"/>
      <c r="EB74" s="168"/>
      <c r="EC74" s="171"/>
      <c r="ED74" s="171"/>
      <c r="EE74" s="171"/>
      <c r="EF74" s="168"/>
      <c r="EG74" s="168"/>
      <c r="EH74" s="168"/>
      <c r="EI74" s="168"/>
      <c r="EJ74" s="168"/>
      <c r="EK74" s="168"/>
      <c r="EL74" s="159"/>
      <c r="EM74" s="160"/>
      <c r="EN74" s="161"/>
    </row>
    <row r="75" spans="1:144" ht="15" customHeight="1" thickTop="1">
      <c r="A75" s="382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4"/>
      <c r="N75" s="123"/>
      <c r="O75" s="287"/>
      <c r="P75" s="287"/>
      <c r="Q75" s="287"/>
      <c r="R75" s="287"/>
      <c r="S75" s="287"/>
      <c r="T75" s="287"/>
      <c r="U75" s="124"/>
      <c r="V75" s="314"/>
      <c r="W75" s="343"/>
      <c r="X75" s="343"/>
      <c r="Y75" s="343"/>
      <c r="Z75" s="343"/>
      <c r="AA75" s="343"/>
      <c r="AB75" s="343"/>
      <c r="AC75" s="344"/>
      <c r="AD75" s="123"/>
      <c r="AE75" s="287"/>
      <c r="AF75" s="287"/>
      <c r="AG75" s="287"/>
      <c r="AH75" s="287"/>
      <c r="AI75" s="287"/>
      <c r="AJ75" s="287"/>
      <c r="AK75" s="124"/>
      <c r="AL75" s="258"/>
      <c r="AM75" s="259"/>
      <c r="AN75" s="173"/>
      <c r="AO75" s="258"/>
      <c r="AP75" s="259"/>
      <c r="AQ75" s="173"/>
      <c r="AR75" s="258"/>
      <c r="AS75" s="259"/>
      <c r="AT75" s="173"/>
      <c r="AU75" s="258"/>
      <c r="AV75" s="259"/>
      <c r="AW75" s="173"/>
      <c r="AX75" s="358"/>
      <c r="AY75" s="359"/>
      <c r="AZ75" s="360"/>
      <c r="BA75" s="258"/>
      <c r="BB75" s="259"/>
      <c r="BC75" s="173"/>
      <c r="BD75" s="258"/>
      <c r="BE75" s="259"/>
      <c r="BF75" s="173"/>
      <c r="BG75" s="162"/>
      <c r="BH75" s="163"/>
      <c r="BI75" s="164"/>
      <c r="BX75" s="178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94"/>
      <c r="CL75" s="166"/>
      <c r="CM75" s="166"/>
      <c r="CN75" s="166"/>
      <c r="CO75" s="166"/>
      <c r="CP75" s="166"/>
      <c r="CQ75" s="166"/>
      <c r="CR75" s="95"/>
      <c r="CS75" s="94"/>
      <c r="CT75" s="166"/>
      <c r="CU75" s="166"/>
      <c r="CV75" s="166"/>
      <c r="CW75" s="166"/>
      <c r="CX75" s="166"/>
      <c r="CY75" s="166"/>
      <c r="CZ75" s="95"/>
      <c r="DA75" s="94"/>
      <c r="DB75" s="166"/>
      <c r="DC75" s="166"/>
      <c r="DD75" s="166"/>
      <c r="DE75" s="166"/>
      <c r="DF75" s="166"/>
      <c r="DG75" s="166"/>
      <c r="DH75" s="95"/>
      <c r="DI75" s="185"/>
      <c r="DJ75" s="186"/>
      <c r="DK75" s="186"/>
      <c r="DL75" s="186"/>
      <c r="DM75" s="186"/>
      <c r="DN75" s="186"/>
      <c r="DO75" s="186"/>
      <c r="DP75" s="187"/>
      <c r="DQ75" s="174"/>
      <c r="DR75" s="174"/>
      <c r="DS75" s="174"/>
      <c r="DT75" s="168"/>
      <c r="DU75" s="168"/>
      <c r="DV75" s="168"/>
      <c r="DW75" s="168"/>
      <c r="DX75" s="168"/>
      <c r="DY75" s="168"/>
      <c r="DZ75" s="168"/>
      <c r="EA75" s="168"/>
      <c r="EB75" s="168"/>
      <c r="EC75" s="171"/>
      <c r="ED75" s="171"/>
      <c r="EE75" s="171"/>
      <c r="EF75" s="168"/>
      <c r="EG75" s="168"/>
      <c r="EH75" s="168"/>
      <c r="EI75" s="168"/>
      <c r="EJ75" s="168"/>
      <c r="EK75" s="168"/>
      <c r="EL75" s="162"/>
      <c r="EM75" s="163"/>
      <c r="EN75" s="164"/>
    </row>
    <row r="76" spans="1:136" ht="15" customHeight="1">
      <c r="A76" s="385" t="s">
        <v>50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7"/>
      <c r="N76" s="340">
        <f>IF(O78="","",IF(O78&lt;S78,"●",IF(O78&gt;S78,"○",IF(O78=S78,"△"))))</f>
      </c>
      <c r="O76" s="340"/>
      <c r="P76" s="340"/>
      <c r="Q76" s="340"/>
      <c r="R76" s="340"/>
      <c r="S76" s="340"/>
      <c r="T76" s="340"/>
      <c r="U76" s="340"/>
      <c r="V76" s="340">
        <f>IF(W78="","",IF(W78&lt;AA78,"●",IF(W78&gt;AA78,"○",IF(W78=AA78,"△"))))</f>
      </c>
      <c r="W76" s="340"/>
      <c r="X76" s="340"/>
      <c r="Y76" s="340"/>
      <c r="Z76" s="340"/>
      <c r="AA76" s="340"/>
      <c r="AB76" s="340"/>
      <c r="AC76" s="340"/>
      <c r="AD76" s="305"/>
      <c r="AE76" s="378"/>
      <c r="AF76" s="378"/>
      <c r="AG76" s="378"/>
      <c r="AH76" s="378"/>
      <c r="AI76" s="378"/>
      <c r="AJ76" s="378"/>
      <c r="AK76" s="379"/>
      <c r="AL76" s="218">
        <f>COUNTIF(N76:AK77,"○")*1+COUNTIF(N81:AK82,"○")*1</f>
        <v>0</v>
      </c>
      <c r="AM76" s="219"/>
      <c r="AN76" s="220"/>
      <c r="AO76" s="218">
        <f>COUNTIF(Q76:AN77,"●")*1+COUNTIF(Q81:AN82,"●")*1</f>
        <v>0</v>
      </c>
      <c r="AP76" s="219"/>
      <c r="AQ76" s="220"/>
      <c r="AR76" s="218">
        <f>COUNTIF(N76:AQ77,"△")*1+COUNTIF(N81:AQ82,"△")*1</f>
        <v>0</v>
      </c>
      <c r="AS76" s="219"/>
      <c r="AT76" s="220"/>
      <c r="AU76" s="218">
        <f>COUNTIF(N76:AK77,"○")*3+COUNTIF(N76:AK77,"△")*1+COUNTIF(N81:AK82,"○")*3+COUNTIF(N81:AK82,"△")*1</f>
        <v>0</v>
      </c>
      <c r="AV76" s="219"/>
      <c r="AW76" s="220"/>
      <c r="AX76" s="352">
        <f>AI63+AI58+AI68+AI73</f>
        <v>0</v>
      </c>
      <c r="AY76" s="353"/>
      <c r="AZ76" s="354"/>
      <c r="BA76" s="218">
        <f>AE58+AE68+AE73+AE63</f>
        <v>0</v>
      </c>
      <c r="BB76" s="219"/>
      <c r="BC76" s="220"/>
      <c r="BD76" s="218">
        <f>AX76-BA76</f>
        <v>0</v>
      </c>
      <c r="BE76" s="219"/>
      <c r="BF76" s="220"/>
      <c r="BG76" s="156" t="e">
        <f>RANK(BO76:BO85,BO56:BO85)</f>
        <v>#N/A</v>
      </c>
      <c r="BH76" s="157"/>
      <c r="BI76" s="158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1"/>
      <c r="DV76" s="131"/>
      <c r="DW76" s="131"/>
      <c r="DX76" s="130"/>
      <c r="DY76" s="130"/>
      <c r="DZ76" s="130"/>
      <c r="EA76" s="130"/>
      <c r="EB76" s="130"/>
      <c r="EC76" s="130"/>
      <c r="ED76" s="132"/>
      <c r="EE76" s="132"/>
      <c r="EF76" s="132"/>
    </row>
    <row r="77" spans="1:136" ht="15" customHeight="1">
      <c r="A77" s="388"/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9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06"/>
      <c r="AE77" s="341"/>
      <c r="AF77" s="341"/>
      <c r="AG77" s="341"/>
      <c r="AH77" s="341"/>
      <c r="AI77" s="341"/>
      <c r="AJ77" s="341"/>
      <c r="AK77" s="342"/>
      <c r="AL77" s="255"/>
      <c r="AM77" s="256"/>
      <c r="AN77" s="257"/>
      <c r="AO77" s="255"/>
      <c r="AP77" s="256"/>
      <c r="AQ77" s="257"/>
      <c r="AR77" s="255"/>
      <c r="AS77" s="256"/>
      <c r="AT77" s="257"/>
      <c r="AU77" s="255"/>
      <c r="AV77" s="256"/>
      <c r="AW77" s="257"/>
      <c r="AX77" s="355"/>
      <c r="AY77" s="356"/>
      <c r="AZ77" s="357"/>
      <c r="BA77" s="255"/>
      <c r="BB77" s="256"/>
      <c r="BC77" s="257"/>
      <c r="BD77" s="255"/>
      <c r="BE77" s="256"/>
      <c r="BF77" s="257"/>
      <c r="BG77" s="159"/>
      <c r="BH77" s="160"/>
      <c r="BI77" s="16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221" t="s">
        <v>21</v>
      </c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53"/>
      <c r="DX77" s="52"/>
      <c r="DY77" s="52"/>
      <c r="DZ77" s="52"/>
      <c r="EA77" s="52"/>
      <c r="EB77" s="52"/>
      <c r="EC77" s="52"/>
      <c r="ED77" s="52"/>
      <c r="EE77" s="52"/>
      <c r="EF77" s="52"/>
    </row>
    <row r="78" spans="1:126" ht="15" customHeight="1">
      <c r="A78" s="388"/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90"/>
      <c r="N78" s="117"/>
      <c r="O78" s="286">
        <f>IF(AI58="","",AI58)</f>
      </c>
      <c r="P78" s="286"/>
      <c r="Q78" s="286" t="s">
        <v>33</v>
      </c>
      <c r="R78" s="286"/>
      <c r="S78" s="286">
        <f>IF(AE58="","",AE58)</f>
      </c>
      <c r="T78" s="286"/>
      <c r="U78" s="122"/>
      <c r="V78" s="117"/>
      <c r="W78" s="286">
        <f>IF(AI68="","",AI68)</f>
      </c>
      <c r="X78" s="286"/>
      <c r="Y78" s="286" t="s">
        <v>33</v>
      </c>
      <c r="Z78" s="286"/>
      <c r="AA78" s="286">
        <f>IF(AE68="","",AE68)</f>
      </c>
      <c r="AB78" s="286"/>
      <c r="AC78" s="122"/>
      <c r="AD78" s="306"/>
      <c r="AE78" s="341"/>
      <c r="AF78" s="341"/>
      <c r="AG78" s="341"/>
      <c r="AH78" s="341"/>
      <c r="AI78" s="341"/>
      <c r="AJ78" s="341"/>
      <c r="AK78" s="342"/>
      <c r="AL78" s="255"/>
      <c r="AM78" s="256"/>
      <c r="AN78" s="257"/>
      <c r="AO78" s="255"/>
      <c r="AP78" s="256"/>
      <c r="AQ78" s="257"/>
      <c r="AR78" s="255"/>
      <c r="AS78" s="256"/>
      <c r="AT78" s="257"/>
      <c r="AU78" s="255"/>
      <c r="AV78" s="256"/>
      <c r="AW78" s="257"/>
      <c r="AX78" s="355"/>
      <c r="AY78" s="356"/>
      <c r="AZ78" s="357"/>
      <c r="BA78" s="255"/>
      <c r="BB78" s="256"/>
      <c r="BC78" s="257"/>
      <c r="BD78" s="255"/>
      <c r="BE78" s="256"/>
      <c r="BF78" s="257"/>
      <c r="BG78" s="159"/>
      <c r="BH78" s="160"/>
      <c r="BI78" s="161"/>
      <c r="BZ78" s="223" t="s">
        <v>167</v>
      </c>
      <c r="CA78" s="223"/>
      <c r="CB78" s="223"/>
      <c r="CC78" s="223"/>
      <c r="CD78" s="223"/>
      <c r="CE78" s="223"/>
      <c r="CF78" s="223"/>
      <c r="CG78" s="223"/>
      <c r="CH78" s="223"/>
      <c r="CI78" s="223"/>
      <c r="CO78" s="225" t="s">
        <v>168</v>
      </c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</row>
    <row r="79" spans="1:126" ht="15" customHeight="1">
      <c r="A79" s="388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90"/>
      <c r="N79" s="117"/>
      <c r="O79" s="286"/>
      <c r="P79" s="286"/>
      <c r="Q79" s="286"/>
      <c r="R79" s="286"/>
      <c r="S79" s="286"/>
      <c r="T79" s="286"/>
      <c r="U79" s="122"/>
      <c r="V79" s="117"/>
      <c r="W79" s="286"/>
      <c r="X79" s="286"/>
      <c r="Y79" s="286"/>
      <c r="Z79" s="286"/>
      <c r="AA79" s="286"/>
      <c r="AB79" s="286"/>
      <c r="AC79" s="122"/>
      <c r="AD79" s="306"/>
      <c r="AE79" s="341"/>
      <c r="AF79" s="341"/>
      <c r="AG79" s="341"/>
      <c r="AH79" s="341"/>
      <c r="AI79" s="341"/>
      <c r="AJ79" s="341"/>
      <c r="AK79" s="342"/>
      <c r="AL79" s="255"/>
      <c r="AM79" s="256"/>
      <c r="AN79" s="257"/>
      <c r="AO79" s="255"/>
      <c r="AP79" s="256"/>
      <c r="AQ79" s="257"/>
      <c r="AR79" s="255"/>
      <c r="AS79" s="256"/>
      <c r="AT79" s="257"/>
      <c r="AU79" s="255"/>
      <c r="AV79" s="256"/>
      <c r="AW79" s="257"/>
      <c r="AX79" s="355"/>
      <c r="AY79" s="356"/>
      <c r="AZ79" s="357"/>
      <c r="BA79" s="255"/>
      <c r="BB79" s="256"/>
      <c r="BC79" s="257"/>
      <c r="BD79" s="255"/>
      <c r="BE79" s="256"/>
      <c r="BF79" s="257"/>
      <c r="BG79" s="159"/>
      <c r="BH79" s="160"/>
      <c r="BI79" s="161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O79" s="224"/>
      <c r="CP79" s="224"/>
      <c r="CQ79" s="224"/>
      <c r="CR79" s="224"/>
      <c r="CS79" s="224"/>
      <c r="CT79" s="224"/>
      <c r="CU79" s="224"/>
      <c r="CV79" s="224"/>
      <c r="CW79" s="224"/>
      <c r="CX79" s="224"/>
      <c r="CY79" s="224"/>
      <c r="CZ79" s="224"/>
      <c r="DA79" s="224"/>
      <c r="DB79" s="224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</row>
    <row r="80" spans="1:144" ht="28.5" customHeight="1">
      <c r="A80" s="388"/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90"/>
      <c r="N80" s="123"/>
      <c r="O80" s="287"/>
      <c r="P80" s="287"/>
      <c r="Q80" s="287"/>
      <c r="R80" s="287"/>
      <c r="S80" s="287"/>
      <c r="T80" s="287"/>
      <c r="U80" s="124"/>
      <c r="V80" s="123"/>
      <c r="W80" s="287"/>
      <c r="X80" s="287"/>
      <c r="Y80" s="287"/>
      <c r="Z80" s="287"/>
      <c r="AA80" s="287"/>
      <c r="AB80" s="287"/>
      <c r="AC80" s="124"/>
      <c r="AD80" s="306"/>
      <c r="AE80" s="341"/>
      <c r="AF80" s="341"/>
      <c r="AG80" s="341"/>
      <c r="AH80" s="341"/>
      <c r="AI80" s="341"/>
      <c r="AJ80" s="341"/>
      <c r="AK80" s="342"/>
      <c r="AL80" s="255"/>
      <c r="AM80" s="256"/>
      <c r="AN80" s="257"/>
      <c r="AO80" s="255"/>
      <c r="AP80" s="256"/>
      <c r="AQ80" s="257"/>
      <c r="AR80" s="255"/>
      <c r="AS80" s="256"/>
      <c r="AT80" s="257"/>
      <c r="AU80" s="255"/>
      <c r="AV80" s="256"/>
      <c r="AW80" s="257"/>
      <c r="AX80" s="355"/>
      <c r="AY80" s="356"/>
      <c r="AZ80" s="357"/>
      <c r="BA80" s="255"/>
      <c r="BB80" s="256"/>
      <c r="BC80" s="257"/>
      <c r="BD80" s="255"/>
      <c r="BE80" s="256"/>
      <c r="BF80" s="257"/>
      <c r="BG80" s="159"/>
      <c r="BH80" s="160"/>
      <c r="BI80" s="161"/>
      <c r="BX80" s="226" t="s">
        <v>135</v>
      </c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13" t="str">
        <f>BX81</f>
        <v>稲田サッカー少年団</v>
      </c>
      <c r="CL80" s="214"/>
      <c r="CM80" s="214"/>
      <c r="CN80" s="214"/>
      <c r="CO80" s="214"/>
      <c r="CP80" s="214"/>
      <c r="CQ80" s="214"/>
      <c r="CR80" s="215"/>
      <c r="CS80" s="210" t="str">
        <f>BX86</f>
        <v>SSJｒFC</v>
      </c>
      <c r="CT80" s="211"/>
      <c r="CU80" s="211"/>
      <c r="CV80" s="211"/>
      <c r="CW80" s="211"/>
      <c r="CX80" s="211"/>
      <c r="CY80" s="211"/>
      <c r="CZ80" s="211"/>
      <c r="DA80" s="216" t="str">
        <f>BX91</f>
        <v>陸別サッカー少年団</v>
      </c>
      <c r="DB80" s="217"/>
      <c r="DC80" s="217"/>
      <c r="DD80" s="217"/>
      <c r="DE80" s="217"/>
      <c r="DF80" s="217"/>
      <c r="DG80" s="217"/>
      <c r="DH80" s="217"/>
      <c r="DI80" s="218" t="str">
        <f>BX96</f>
        <v>音更ユニオンSCB</v>
      </c>
      <c r="DJ80" s="219"/>
      <c r="DK80" s="219"/>
      <c r="DL80" s="219"/>
      <c r="DM80" s="219"/>
      <c r="DN80" s="219"/>
      <c r="DO80" s="219"/>
      <c r="DP80" s="220"/>
      <c r="DQ80" s="211" t="s">
        <v>25</v>
      </c>
      <c r="DR80" s="211"/>
      <c r="DS80" s="212"/>
      <c r="DT80" s="210" t="s">
        <v>26</v>
      </c>
      <c r="DU80" s="211"/>
      <c r="DV80" s="212"/>
      <c r="DW80" s="210" t="s">
        <v>27</v>
      </c>
      <c r="DX80" s="211"/>
      <c r="DY80" s="212"/>
      <c r="DZ80" s="210" t="s">
        <v>28</v>
      </c>
      <c r="EA80" s="211"/>
      <c r="EB80" s="212"/>
      <c r="EC80" s="210" t="s">
        <v>29</v>
      </c>
      <c r="ED80" s="211"/>
      <c r="EE80" s="212"/>
      <c r="EF80" s="210" t="s">
        <v>30</v>
      </c>
      <c r="EG80" s="211"/>
      <c r="EH80" s="212"/>
      <c r="EI80" s="210" t="s">
        <v>31</v>
      </c>
      <c r="EJ80" s="211"/>
      <c r="EK80" s="212"/>
      <c r="EL80" s="210" t="s">
        <v>32</v>
      </c>
      <c r="EM80" s="211"/>
      <c r="EN80" s="212"/>
    </row>
    <row r="81" spans="1:144" ht="15" customHeight="1">
      <c r="A81" s="388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90"/>
      <c r="N81" s="340">
        <f>IF(O83="","",IF(O83&lt;S83,"●",IF(O83&gt;S83,"○",IF(O83=S83,"△"))))</f>
      </c>
      <c r="O81" s="340"/>
      <c r="P81" s="340"/>
      <c r="Q81" s="340"/>
      <c r="R81" s="340"/>
      <c r="S81" s="340"/>
      <c r="T81" s="340"/>
      <c r="U81" s="340"/>
      <c r="V81" s="340">
        <f>IF(W83="","",IF(W83&lt;AA83,"●",IF(W83&gt;AA83,"○",IF(W83=AA83,"△"))))</f>
      </c>
      <c r="W81" s="340"/>
      <c r="X81" s="340"/>
      <c r="Y81" s="340"/>
      <c r="Z81" s="340"/>
      <c r="AA81" s="340"/>
      <c r="AB81" s="340"/>
      <c r="AC81" s="340"/>
      <c r="AD81" s="306"/>
      <c r="AE81" s="341"/>
      <c r="AF81" s="341"/>
      <c r="AG81" s="341"/>
      <c r="AH81" s="341"/>
      <c r="AI81" s="341"/>
      <c r="AJ81" s="341"/>
      <c r="AK81" s="342"/>
      <c r="AL81" s="255"/>
      <c r="AM81" s="256"/>
      <c r="AN81" s="257"/>
      <c r="AO81" s="255"/>
      <c r="AP81" s="256"/>
      <c r="AQ81" s="257"/>
      <c r="AR81" s="255"/>
      <c r="AS81" s="256"/>
      <c r="AT81" s="257"/>
      <c r="AU81" s="255"/>
      <c r="AV81" s="256"/>
      <c r="AW81" s="257"/>
      <c r="AX81" s="355"/>
      <c r="AY81" s="356"/>
      <c r="AZ81" s="357"/>
      <c r="BA81" s="255"/>
      <c r="BB81" s="256"/>
      <c r="BC81" s="257"/>
      <c r="BD81" s="255"/>
      <c r="BE81" s="256"/>
      <c r="BF81" s="257"/>
      <c r="BG81" s="159"/>
      <c r="BH81" s="160"/>
      <c r="BI81" s="161"/>
      <c r="BX81" s="203" t="s">
        <v>44</v>
      </c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193"/>
      <c r="CL81" s="193"/>
      <c r="CM81" s="193"/>
      <c r="CN81" s="193"/>
      <c r="CO81" s="193"/>
      <c r="CP81" s="193"/>
      <c r="CQ81" s="193"/>
      <c r="CR81" s="193"/>
      <c r="CS81" s="194">
        <v>2</v>
      </c>
      <c r="CT81" s="195"/>
      <c r="CU81" s="195"/>
      <c r="CV81" s="198">
        <f>IF(CT83="","",IF(CT83&lt;CX83,"●",IF(CT83&gt;CX83,"○",IF(CT83=CX83,"△"))))</f>
      </c>
      <c r="CW81" s="198"/>
      <c r="CX81" s="88"/>
      <c r="CY81" s="88"/>
      <c r="CZ81" s="89"/>
      <c r="DA81" s="194">
        <v>6</v>
      </c>
      <c r="DB81" s="195"/>
      <c r="DC81" s="195"/>
      <c r="DD81" s="198">
        <f>IF(DB83="","",IF(DB83&lt;DF83,"●",IF(DB83&gt;DF83,"○",IF(DB83=DF83,"△"))))</f>
      </c>
      <c r="DE81" s="198"/>
      <c r="DF81" s="88"/>
      <c r="DG81" s="88"/>
      <c r="DH81" s="89"/>
      <c r="DI81" s="194">
        <v>12</v>
      </c>
      <c r="DJ81" s="195"/>
      <c r="DK81" s="195"/>
      <c r="DL81" s="198">
        <f>IF(DJ83="","",IF(DJ83&lt;DN83,"●",IF(DJ83&gt;DN83,"○",IF(DJ83=DN83,"△"))))</f>
      </c>
      <c r="DM81" s="198"/>
      <c r="DN81" s="88"/>
      <c r="DO81" s="88"/>
      <c r="DP81" s="89"/>
      <c r="DQ81" s="199">
        <f>COUNTIF(CK81:DP82,"○")*1</f>
        <v>0</v>
      </c>
      <c r="DR81" s="199"/>
      <c r="DS81" s="199"/>
      <c r="DT81" s="169">
        <f>COUNTIF(CK81:DP82,"●")*1</f>
        <v>0</v>
      </c>
      <c r="DU81" s="169"/>
      <c r="DV81" s="169"/>
      <c r="DW81" s="169">
        <f>COUNTIF(CK81:DP82,"△")*1</f>
        <v>0</v>
      </c>
      <c r="DX81" s="169"/>
      <c r="DY81" s="169"/>
      <c r="DZ81" s="169">
        <f>COUNTIF(CK81:DP82,"○")*3+COUNTIF(CK81:DP82,"△")*1</f>
        <v>0</v>
      </c>
      <c r="EA81" s="169"/>
      <c r="EB81" s="169"/>
      <c r="EC81" s="201">
        <f>CL83+CT83+DB83+DJ83</f>
        <v>0</v>
      </c>
      <c r="ED81" s="201"/>
      <c r="EE81" s="201"/>
      <c r="EF81" s="169">
        <f>CP83+CX83+DF83+DN83</f>
        <v>0</v>
      </c>
      <c r="EG81" s="169"/>
      <c r="EH81" s="169"/>
      <c r="EI81" s="169">
        <f>EC81-EF81</f>
        <v>0</v>
      </c>
      <c r="EJ81" s="169"/>
      <c r="EK81" s="169"/>
      <c r="EL81" s="156" t="e">
        <f>RANK(ET81,ET81:ET100)</f>
        <v>#N/A</v>
      </c>
      <c r="EM81" s="157"/>
      <c r="EN81" s="158"/>
    </row>
    <row r="82" spans="1:144" ht="15" customHeight="1" thickBot="1">
      <c r="A82" s="388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9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06"/>
      <c r="AE82" s="341"/>
      <c r="AF82" s="341"/>
      <c r="AG82" s="341"/>
      <c r="AH82" s="341"/>
      <c r="AI82" s="341"/>
      <c r="AJ82" s="341"/>
      <c r="AK82" s="342"/>
      <c r="AL82" s="255"/>
      <c r="AM82" s="256"/>
      <c r="AN82" s="257"/>
      <c r="AO82" s="255"/>
      <c r="AP82" s="256"/>
      <c r="AQ82" s="257"/>
      <c r="AR82" s="255"/>
      <c r="AS82" s="256"/>
      <c r="AT82" s="257"/>
      <c r="AU82" s="255"/>
      <c r="AV82" s="256"/>
      <c r="AW82" s="257"/>
      <c r="AX82" s="355"/>
      <c r="AY82" s="356"/>
      <c r="AZ82" s="357"/>
      <c r="BA82" s="255"/>
      <c r="BB82" s="256"/>
      <c r="BC82" s="257"/>
      <c r="BD82" s="255"/>
      <c r="BE82" s="256"/>
      <c r="BF82" s="257"/>
      <c r="BG82" s="159"/>
      <c r="BH82" s="160"/>
      <c r="BI82" s="161"/>
      <c r="BX82" s="205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182"/>
      <c r="CL82" s="182"/>
      <c r="CM82" s="182"/>
      <c r="CN82" s="182"/>
      <c r="CO82" s="182"/>
      <c r="CP82" s="182"/>
      <c r="CQ82" s="182"/>
      <c r="CR82" s="182"/>
      <c r="CS82" s="196"/>
      <c r="CT82" s="197"/>
      <c r="CU82" s="197"/>
      <c r="CV82" s="165"/>
      <c r="CW82" s="165"/>
      <c r="CX82" s="91"/>
      <c r="CY82" s="91"/>
      <c r="CZ82" s="92"/>
      <c r="DA82" s="196"/>
      <c r="DB82" s="197"/>
      <c r="DC82" s="197"/>
      <c r="DD82" s="165"/>
      <c r="DE82" s="165"/>
      <c r="DF82" s="91"/>
      <c r="DG82" s="91"/>
      <c r="DH82" s="92"/>
      <c r="DI82" s="196"/>
      <c r="DJ82" s="197"/>
      <c r="DK82" s="197"/>
      <c r="DL82" s="165"/>
      <c r="DM82" s="165"/>
      <c r="DN82" s="91"/>
      <c r="DO82" s="91"/>
      <c r="DP82" s="92"/>
      <c r="DQ82" s="173"/>
      <c r="DR82" s="173"/>
      <c r="DS82" s="173"/>
      <c r="DT82" s="167"/>
      <c r="DU82" s="167"/>
      <c r="DV82" s="167"/>
      <c r="DW82" s="167"/>
      <c r="DX82" s="167"/>
      <c r="DY82" s="167"/>
      <c r="DZ82" s="167"/>
      <c r="EA82" s="167"/>
      <c r="EB82" s="167"/>
      <c r="EC82" s="170"/>
      <c r="ED82" s="170"/>
      <c r="EE82" s="170"/>
      <c r="EF82" s="167"/>
      <c r="EG82" s="167"/>
      <c r="EH82" s="167"/>
      <c r="EI82" s="167"/>
      <c r="EJ82" s="167"/>
      <c r="EK82" s="167"/>
      <c r="EL82" s="159"/>
      <c r="EM82" s="160"/>
      <c r="EN82" s="161"/>
    </row>
    <row r="83" spans="1:144" ht="15" customHeight="1" thickBot="1" thickTop="1">
      <c r="A83" s="388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90"/>
      <c r="N83" s="117"/>
      <c r="O83" s="286">
        <f>IF(AI58="","",AI58)</f>
      </c>
      <c r="P83" s="286"/>
      <c r="Q83" s="286" t="s">
        <v>33</v>
      </c>
      <c r="R83" s="286"/>
      <c r="S83" s="286">
        <f>IF(AE58="","",AE58)</f>
      </c>
      <c r="T83" s="286"/>
      <c r="U83" s="122"/>
      <c r="V83" s="117"/>
      <c r="W83" s="286">
        <f>IF(AI73="","",AI73)</f>
      </c>
      <c r="X83" s="286"/>
      <c r="Y83" s="286" t="s">
        <v>33</v>
      </c>
      <c r="Z83" s="286"/>
      <c r="AA83" s="286">
        <f>IF(AE73="","",AE73)</f>
      </c>
      <c r="AB83" s="286"/>
      <c r="AC83" s="122"/>
      <c r="AD83" s="306"/>
      <c r="AE83" s="341"/>
      <c r="AF83" s="341"/>
      <c r="AG83" s="341"/>
      <c r="AH83" s="341"/>
      <c r="AI83" s="341"/>
      <c r="AJ83" s="341"/>
      <c r="AK83" s="342"/>
      <c r="AL83" s="255"/>
      <c r="AM83" s="256"/>
      <c r="AN83" s="257"/>
      <c r="AO83" s="255"/>
      <c r="AP83" s="256"/>
      <c r="AQ83" s="257"/>
      <c r="AR83" s="255"/>
      <c r="AS83" s="256"/>
      <c r="AT83" s="257"/>
      <c r="AU83" s="255"/>
      <c r="AV83" s="256"/>
      <c r="AW83" s="257"/>
      <c r="AX83" s="355"/>
      <c r="AY83" s="356"/>
      <c r="AZ83" s="357"/>
      <c r="BA83" s="255"/>
      <c r="BB83" s="256"/>
      <c r="BC83" s="257"/>
      <c r="BD83" s="255"/>
      <c r="BE83" s="256"/>
      <c r="BF83" s="257"/>
      <c r="BG83" s="159"/>
      <c r="BH83" s="160"/>
      <c r="BI83" s="161"/>
      <c r="BX83" s="207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9"/>
      <c r="CL83" s="209"/>
      <c r="CM83" s="209"/>
      <c r="CN83" s="209"/>
      <c r="CO83" s="209"/>
      <c r="CP83" s="209"/>
      <c r="CQ83" s="209"/>
      <c r="CR83" s="209"/>
      <c r="CS83" s="93"/>
      <c r="CT83" s="165"/>
      <c r="CU83" s="165"/>
      <c r="CV83" s="165" t="s">
        <v>33</v>
      </c>
      <c r="CW83" s="165"/>
      <c r="CX83" s="165"/>
      <c r="CY83" s="165"/>
      <c r="CZ83" s="90"/>
      <c r="DA83" s="93"/>
      <c r="DB83" s="165"/>
      <c r="DC83" s="165"/>
      <c r="DD83" s="165" t="s">
        <v>33</v>
      </c>
      <c r="DE83" s="165"/>
      <c r="DF83" s="165"/>
      <c r="DG83" s="165"/>
      <c r="DH83" s="90"/>
      <c r="DI83" s="93"/>
      <c r="DJ83" s="165"/>
      <c r="DK83" s="165"/>
      <c r="DL83" s="165" t="s">
        <v>33</v>
      </c>
      <c r="DM83" s="165"/>
      <c r="DN83" s="165"/>
      <c r="DO83" s="165"/>
      <c r="DP83" s="108"/>
      <c r="DQ83" s="174"/>
      <c r="DR83" s="174"/>
      <c r="DS83" s="174"/>
      <c r="DT83" s="168"/>
      <c r="DU83" s="168"/>
      <c r="DV83" s="168"/>
      <c r="DW83" s="168"/>
      <c r="DX83" s="168"/>
      <c r="DY83" s="168"/>
      <c r="DZ83" s="168"/>
      <c r="EA83" s="168"/>
      <c r="EB83" s="168"/>
      <c r="EC83" s="171"/>
      <c r="ED83" s="171"/>
      <c r="EE83" s="171"/>
      <c r="EF83" s="168"/>
      <c r="EG83" s="168"/>
      <c r="EH83" s="168"/>
      <c r="EI83" s="168"/>
      <c r="EJ83" s="168"/>
      <c r="EK83" s="168"/>
      <c r="EL83" s="159"/>
      <c r="EM83" s="160"/>
      <c r="EN83" s="161"/>
    </row>
    <row r="84" spans="1:144" ht="15" customHeight="1" thickBot="1" thickTop="1">
      <c r="A84" s="388"/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90"/>
      <c r="N84" s="117"/>
      <c r="O84" s="286"/>
      <c r="P84" s="286"/>
      <c r="Q84" s="286"/>
      <c r="R84" s="286"/>
      <c r="S84" s="286"/>
      <c r="T84" s="286"/>
      <c r="U84" s="122"/>
      <c r="V84" s="117"/>
      <c r="W84" s="286"/>
      <c r="X84" s="286"/>
      <c r="Y84" s="286"/>
      <c r="Z84" s="286"/>
      <c r="AA84" s="286"/>
      <c r="AB84" s="286"/>
      <c r="AC84" s="122"/>
      <c r="AD84" s="306"/>
      <c r="AE84" s="341"/>
      <c r="AF84" s="341"/>
      <c r="AG84" s="341"/>
      <c r="AH84" s="341"/>
      <c r="AI84" s="341"/>
      <c r="AJ84" s="341"/>
      <c r="AK84" s="342"/>
      <c r="AL84" s="255"/>
      <c r="AM84" s="256"/>
      <c r="AN84" s="257"/>
      <c r="AO84" s="255"/>
      <c r="AP84" s="256"/>
      <c r="AQ84" s="257"/>
      <c r="AR84" s="255"/>
      <c r="AS84" s="256"/>
      <c r="AT84" s="257"/>
      <c r="AU84" s="255"/>
      <c r="AV84" s="256"/>
      <c r="AW84" s="257"/>
      <c r="AX84" s="355"/>
      <c r="AY84" s="356"/>
      <c r="AZ84" s="357"/>
      <c r="BA84" s="255"/>
      <c r="BB84" s="256"/>
      <c r="BC84" s="257"/>
      <c r="BD84" s="255"/>
      <c r="BE84" s="256"/>
      <c r="BF84" s="257"/>
      <c r="BG84" s="159"/>
      <c r="BH84" s="160"/>
      <c r="BI84" s="161"/>
      <c r="BX84" s="207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9"/>
      <c r="CL84" s="209"/>
      <c r="CM84" s="209"/>
      <c r="CN84" s="209"/>
      <c r="CO84" s="209"/>
      <c r="CP84" s="209"/>
      <c r="CQ84" s="209"/>
      <c r="CR84" s="209"/>
      <c r="CS84" s="93"/>
      <c r="CT84" s="165"/>
      <c r="CU84" s="165"/>
      <c r="CV84" s="165"/>
      <c r="CW84" s="165"/>
      <c r="CX84" s="165"/>
      <c r="CY84" s="165"/>
      <c r="CZ84" s="90"/>
      <c r="DA84" s="93"/>
      <c r="DB84" s="165"/>
      <c r="DC84" s="165"/>
      <c r="DD84" s="165"/>
      <c r="DE84" s="165"/>
      <c r="DF84" s="165"/>
      <c r="DG84" s="165"/>
      <c r="DH84" s="90"/>
      <c r="DI84" s="93"/>
      <c r="DJ84" s="165"/>
      <c r="DK84" s="165"/>
      <c r="DL84" s="165"/>
      <c r="DM84" s="165"/>
      <c r="DN84" s="165"/>
      <c r="DO84" s="165"/>
      <c r="DP84" s="108"/>
      <c r="DQ84" s="174"/>
      <c r="DR84" s="174"/>
      <c r="DS84" s="174"/>
      <c r="DT84" s="168"/>
      <c r="DU84" s="168"/>
      <c r="DV84" s="168"/>
      <c r="DW84" s="168"/>
      <c r="DX84" s="168"/>
      <c r="DY84" s="168"/>
      <c r="DZ84" s="168"/>
      <c r="EA84" s="168"/>
      <c r="EB84" s="168"/>
      <c r="EC84" s="171"/>
      <c r="ED84" s="171"/>
      <c r="EE84" s="171"/>
      <c r="EF84" s="168"/>
      <c r="EG84" s="168"/>
      <c r="EH84" s="168"/>
      <c r="EI84" s="168"/>
      <c r="EJ84" s="168"/>
      <c r="EK84" s="168"/>
      <c r="EL84" s="159"/>
      <c r="EM84" s="160"/>
      <c r="EN84" s="161"/>
    </row>
    <row r="85" spans="1:144" ht="15" customHeight="1" thickTop="1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3"/>
      <c r="N85" s="123"/>
      <c r="O85" s="287"/>
      <c r="P85" s="287"/>
      <c r="Q85" s="287"/>
      <c r="R85" s="287"/>
      <c r="S85" s="287"/>
      <c r="T85" s="287"/>
      <c r="U85" s="124"/>
      <c r="V85" s="123"/>
      <c r="W85" s="287"/>
      <c r="X85" s="287"/>
      <c r="Y85" s="287"/>
      <c r="Z85" s="287"/>
      <c r="AA85" s="287"/>
      <c r="AB85" s="287"/>
      <c r="AC85" s="124"/>
      <c r="AD85" s="314"/>
      <c r="AE85" s="343"/>
      <c r="AF85" s="343"/>
      <c r="AG85" s="343"/>
      <c r="AH85" s="343"/>
      <c r="AI85" s="343"/>
      <c r="AJ85" s="343"/>
      <c r="AK85" s="344"/>
      <c r="AL85" s="258"/>
      <c r="AM85" s="259"/>
      <c r="AN85" s="173"/>
      <c r="AO85" s="258"/>
      <c r="AP85" s="259"/>
      <c r="AQ85" s="173"/>
      <c r="AR85" s="258"/>
      <c r="AS85" s="259"/>
      <c r="AT85" s="173"/>
      <c r="AU85" s="258"/>
      <c r="AV85" s="259"/>
      <c r="AW85" s="173"/>
      <c r="AX85" s="358"/>
      <c r="AY85" s="359"/>
      <c r="AZ85" s="360"/>
      <c r="BA85" s="258"/>
      <c r="BB85" s="259"/>
      <c r="BC85" s="173"/>
      <c r="BD85" s="258"/>
      <c r="BE85" s="259"/>
      <c r="BF85" s="173"/>
      <c r="BG85" s="162"/>
      <c r="BH85" s="163"/>
      <c r="BI85" s="164"/>
      <c r="BX85" s="207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9"/>
      <c r="CM85" s="209"/>
      <c r="CN85" s="209"/>
      <c r="CO85" s="209"/>
      <c r="CP85" s="209"/>
      <c r="CQ85" s="209"/>
      <c r="CR85" s="209"/>
      <c r="CS85" s="93"/>
      <c r="CT85" s="165"/>
      <c r="CU85" s="165"/>
      <c r="CV85" s="165"/>
      <c r="CW85" s="165"/>
      <c r="CX85" s="165"/>
      <c r="CY85" s="165"/>
      <c r="CZ85" s="90"/>
      <c r="DA85" s="93"/>
      <c r="DB85" s="165"/>
      <c r="DC85" s="165"/>
      <c r="DD85" s="165"/>
      <c r="DE85" s="165"/>
      <c r="DF85" s="165"/>
      <c r="DG85" s="165"/>
      <c r="DH85" s="90"/>
      <c r="DI85" s="93"/>
      <c r="DJ85" s="165"/>
      <c r="DK85" s="165"/>
      <c r="DL85" s="165"/>
      <c r="DM85" s="165"/>
      <c r="DN85" s="165"/>
      <c r="DO85" s="165"/>
      <c r="DP85" s="108"/>
      <c r="DQ85" s="200"/>
      <c r="DR85" s="200"/>
      <c r="DS85" s="200"/>
      <c r="DT85" s="172"/>
      <c r="DU85" s="172"/>
      <c r="DV85" s="172"/>
      <c r="DW85" s="172"/>
      <c r="DX85" s="172"/>
      <c r="DY85" s="172"/>
      <c r="DZ85" s="172"/>
      <c r="EA85" s="172"/>
      <c r="EB85" s="172"/>
      <c r="EC85" s="202"/>
      <c r="ED85" s="202"/>
      <c r="EE85" s="202"/>
      <c r="EF85" s="172"/>
      <c r="EG85" s="172"/>
      <c r="EH85" s="172"/>
      <c r="EI85" s="172"/>
      <c r="EJ85" s="172"/>
      <c r="EK85" s="172"/>
      <c r="EL85" s="162"/>
      <c r="EM85" s="163"/>
      <c r="EN85" s="164"/>
    </row>
    <row r="86" spans="1:144" ht="1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53"/>
      <c r="AZ86" s="53"/>
      <c r="BA86" s="52"/>
      <c r="BB86" s="52"/>
      <c r="BC86" s="52"/>
      <c r="BD86" s="52"/>
      <c r="BE86" s="52"/>
      <c r="BF86" s="52"/>
      <c r="BG86" s="52"/>
      <c r="BH86" s="52"/>
      <c r="BI86" s="52"/>
      <c r="BX86" s="336" t="s">
        <v>49</v>
      </c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401"/>
      <c r="CK86" s="192">
        <f>IF(CL88="","",IF(CL88&lt;CP88,"●",IF(CL88&gt;CP88,"○",IF(CL88=CP88,"△"))))</f>
      </c>
      <c r="CL86" s="192"/>
      <c r="CM86" s="192"/>
      <c r="CN86" s="192"/>
      <c r="CO86" s="192"/>
      <c r="CP86" s="192"/>
      <c r="CQ86" s="192"/>
      <c r="CR86" s="192"/>
      <c r="CS86" s="193"/>
      <c r="CT86" s="193"/>
      <c r="CU86" s="193"/>
      <c r="CV86" s="193"/>
      <c r="CW86" s="193"/>
      <c r="CX86" s="193"/>
      <c r="CY86" s="193"/>
      <c r="CZ86" s="193"/>
      <c r="DA86" s="194">
        <v>10</v>
      </c>
      <c r="DB86" s="195"/>
      <c r="DC86" s="195"/>
      <c r="DD86" s="198">
        <f>IF(DB88="","",IF(DB88&lt;DF88,"●",IF(DB88&gt;DF88,"○",IF(DB88=DF88,"△"))))</f>
      </c>
      <c r="DE86" s="198"/>
      <c r="DF86" s="88"/>
      <c r="DG86" s="88"/>
      <c r="DH86" s="89"/>
      <c r="DI86" s="194">
        <v>8</v>
      </c>
      <c r="DJ86" s="195"/>
      <c r="DK86" s="195"/>
      <c r="DL86" s="198">
        <f>IF(DJ88="","",IF(DJ88&lt;DN88,"●",IF(DJ88&gt;DN88,"○",IF(DJ88=DN88,"△"))))</f>
      </c>
      <c r="DM86" s="198"/>
      <c r="DN86" s="88"/>
      <c r="DO86" s="88"/>
      <c r="DP86" s="89"/>
      <c r="DQ86" s="199">
        <f>COUNTIF(CK86:DP87,"○")*1</f>
        <v>0</v>
      </c>
      <c r="DR86" s="199"/>
      <c r="DS86" s="199"/>
      <c r="DT86" s="169">
        <f>COUNTIF(CK86:DP87,"●")*1</f>
        <v>0</v>
      </c>
      <c r="DU86" s="169"/>
      <c r="DV86" s="169"/>
      <c r="DW86" s="169">
        <f>COUNTIF(CK86:DP87,"△")*1</f>
        <v>0</v>
      </c>
      <c r="DX86" s="169"/>
      <c r="DY86" s="169"/>
      <c r="DZ86" s="169">
        <f>COUNTIF(CK86:DP87,"○")*3+COUNTIF(CK86:DP87,"△")*1</f>
        <v>0</v>
      </c>
      <c r="EA86" s="169"/>
      <c r="EB86" s="169"/>
      <c r="EC86" s="201">
        <f>CX83+DB88+DJ88+CS86</f>
        <v>0</v>
      </c>
      <c r="ED86" s="201"/>
      <c r="EE86" s="201"/>
      <c r="EF86" s="169">
        <f>CX88+DF88+DN88+CT83</f>
        <v>0</v>
      </c>
      <c r="EG86" s="169"/>
      <c r="EH86" s="169"/>
      <c r="EI86" s="169">
        <f>EC86-EF86</f>
        <v>0</v>
      </c>
      <c r="EJ86" s="169"/>
      <c r="EK86" s="169"/>
      <c r="EL86" s="159" t="e">
        <f>RANK(ET86,ET81:ET100)</f>
        <v>#N/A</v>
      </c>
      <c r="EM86" s="160"/>
      <c r="EN86" s="161"/>
    </row>
    <row r="87" spans="5:144" ht="15" customHeight="1" thickBot="1">
      <c r="E87" s="232" t="s">
        <v>162</v>
      </c>
      <c r="F87" s="232"/>
      <c r="G87" s="232"/>
      <c r="H87" s="232"/>
      <c r="I87" s="232"/>
      <c r="J87" s="232"/>
      <c r="K87" s="232"/>
      <c r="L87" s="232"/>
      <c r="N87" s="129"/>
      <c r="O87" s="129"/>
      <c r="P87" s="457" t="s">
        <v>142</v>
      </c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129"/>
      <c r="AF87" s="129"/>
      <c r="AG87" s="129"/>
      <c r="AH87" s="129"/>
      <c r="AI87" s="129"/>
      <c r="AJ87" s="129"/>
      <c r="AK87" s="129"/>
      <c r="BX87" s="336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401"/>
      <c r="CK87" s="192"/>
      <c r="CL87" s="192"/>
      <c r="CM87" s="192"/>
      <c r="CN87" s="192"/>
      <c r="CO87" s="192"/>
      <c r="CP87" s="192"/>
      <c r="CQ87" s="192"/>
      <c r="CR87" s="192"/>
      <c r="CS87" s="182"/>
      <c r="CT87" s="182"/>
      <c r="CU87" s="182"/>
      <c r="CV87" s="182"/>
      <c r="CW87" s="182"/>
      <c r="CX87" s="182"/>
      <c r="CY87" s="182"/>
      <c r="CZ87" s="182"/>
      <c r="DA87" s="196"/>
      <c r="DB87" s="197"/>
      <c r="DC87" s="197"/>
      <c r="DD87" s="165"/>
      <c r="DE87" s="165"/>
      <c r="DF87" s="91"/>
      <c r="DG87" s="91"/>
      <c r="DH87" s="92"/>
      <c r="DI87" s="196"/>
      <c r="DJ87" s="197"/>
      <c r="DK87" s="197"/>
      <c r="DL87" s="165"/>
      <c r="DM87" s="165"/>
      <c r="DN87" s="91"/>
      <c r="DO87" s="91"/>
      <c r="DP87" s="92"/>
      <c r="DQ87" s="173"/>
      <c r="DR87" s="173"/>
      <c r="DS87" s="173"/>
      <c r="DT87" s="167"/>
      <c r="DU87" s="167"/>
      <c r="DV87" s="167"/>
      <c r="DW87" s="167"/>
      <c r="DX87" s="167"/>
      <c r="DY87" s="167"/>
      <c r="DZ87" s="167"/>
      <c r="EA87" s="167"/>
      <c r="EB87" s="167"/>
      <c r="EC87" s="170"/>
      <c r="ED87" s="170"/>
      <c r="EE87" s="170"/>
      <c r="EF87" s="167"/>
      <c r="EG87" s="167"/>
      <c r="EH87" s="167"/>
      <c r="EI87" s="167"/>
      <c r="EJ87" s="167"/>
      <c r="EK87" s="167"/>
      <c r="EL87" s="159"/>
      <c r="EM87" s="160"/>
      <c r="EN87" s="161"/>
    </row>
    <row r="88" spans="5:144" ht="15" customHeight="1" thickBot="1" thickTop="1">
      <c r="E88" s="233"/>
      <c r="F88" s="233"/>
      <c r="G88" s="233"/>
      <c r="H88" s="233"/>
      <c r="I88" s="233"/>
      <c r="J88" s="233"/>
      <c r="K88" s="233"/>
      <c r="L88" s="233"/>
      <c r="N88" s="129"/>
      <c r="O88" s="129"/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129"/>
      <c r="AF88" s="129"/>
      <c r="AG88" s="129"/>
      <c r="AH88" s="129"/>
      <c r="AI88" s="129"/>
      <c r="AJ88" s="129"/>
      <c r="AK88" s="129"/>
      <c r="BX88" s="336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401"/>
      <c r="CK88" s="93"/>
      <c r="CL88" s="165">
        <f>IF(CX83="","",CX83)</f>
      </c>
      <c r="CM88" s="165"/>
      <c r="CN88" s="165" t="s">
        <v>33</v>
      </c>
      <c r="CO88" s="165"/>
      <c r="CP88" s="165">
        <f>IF(CT83="","",CT83)</f>
      </c>
      <c r="CQ88" s="165"/>
      <c r="CR88" s="90"/>
      <c r="CS88" s="182"/>
      <c r="CT88" s="182"/>
      <c r="CU88" s="182"/>
      <c r="CV88" s="182"/>
      <c r="CW88" s="182"/>
      <c r="CX88" s="182"/>
      <c r="CY88" s="182"/>
      <c r="CZ88" s="182"/>
      <c r="DA88" s="93"/>
      <c r="DB88" s="165"/>
      <c r="DC88" s="165"/>
      <c r="DD88" s="165" t="s">
        <v>33</v>
      </c>
      <c r="DE88" s="165"/>
      <c r="DF88" s="165"/>
      <c r="DG88" s="165"/>
      <c r="DH88" s="90"/>
      <c r="DI88" s="93"/>
      <c r="DJ88" s="165"/>
      <c r="DK88" s="165"/>
      <c r="DL88" s="165" t="s">
        <v>33</v>
      </c>
      <c r="DM88" s="165"/>
      <c r="DN88" s="165"/>
      <c r="DO88" s="165"/>
      <c r="DP88" s="108"/>
      <c r="DQ88" s="174"/>
      <c r="DR88" s="174"/>
      <c r="DS88" s="174"/>
      <c r="DT88" s="168"/>
      <c r="DU88" s="168"/>
      <c r="DV88" s="168"/>
      <c r="DW88" s="168"/>
      <c r="DX88" s="168"/>
      <c r="DY88" s="168"/>
      <c r="DZ88" s="168"/>
      <c r="EA88" s="168"/>
      <c r="EB88" s="168"/>
      <c r="EC88" s="171"/>
      <c r="ED88" s="171"/>
      <c r="EE88" s="171"/>
      <c r="EF88" s="168"/>
      <c r="EG88" s="168"/>
      <c r="EH88" s="168"/>
      <c r="EI88" s="168"/>
      <c r="EJ88" s="168"/>
      <c r="EK88" s="168"/>
      <c r="EL88" s="159"/>
      <c r="EM88" s="160"/>
      <c r="EN88" s="161"/>
    </row>
    <row r="89" spans="1:144" ht="27" customHeight="1" thickBot="1" thickTop="1">
      <c r="A89" s="273" t="s">
        <v>142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5" t="str">
        <f>A90</f>
        <v>大空JrFC</v>
      </c>
      <c r="O89" s="276"/>
      <c r="P89" s="276"/>
      <c r="Q89" s="276"/>
      <c r="R89" s="276"/>
      <c r="S89" s="276"/>
      <c r="T89" s="276"/>
      <c r="U89" s="276"/>
      <c r="V89" s="347" t="str">
        <f>A100</f>
        <v>帯広Jr
サッカークラブ</v>
      </c>
      <c r="W89" s="348"/>
      <c r="X89" s="348"/>
      <c r="Y89" s="348"/>
      <c r="Z89" s="348"/>
      <c r="AA89" s="348"/>
      <c r="AB89" s="348"/>
      <c r="AC89" s="349"/>
      <c r="AD89" s="275" t="str">
        <f>A110</f>
        <v>開西つつじヶ丘</v>
      </c>
      <c r="AE89" s="276"/>
      <c r="AF89" s="276"/>
      <c r="AG89" s="276"/>
      <c r="AH89" s="276"/>
      <c r="AI89" s="276"/>
      <c r="AJ89" s="276"/>
      <c r="AK89" s="276"/>
      <c r="AL89" s="210" t="s">
        <v>25</v>
      </c>
      <c r="AM89" s="211"/>
      <c r="AN89" s="212"/>
      <c r="AO89" s="210" t="s">
        <v>26</v>
      </c>
      <c r="AP89" s="211"/>
      <c r="AQ89" s="212"/>
      <c r="AR89" s="210" t="s">
        <v>27</v>
      </c>
      <c r="AS89" s="211"/>
      <c r="AT89" s="212"/>
      <c r="AU89" s="210" t="s">
        <v>28</v>
      </c>
      <c r="AV89" s="211"/>
      <c r="AW89" s="212"/>
      <c r="AX89" s="210" t="s">
        <v>29</v>
      </c>
      <c r="AY89" s="211"/>
      <c r="AZ89" s="212"/>
      <c r="BA89" s="210" t="s">
        <v>30</v>
      </c>
      <c r="BB89" s="211"/>
      <c r="BC89" s="212"/>
      <c r="BD89" s="210" t="s">
        <v>31</v>
      </c>
      <c r="BE89" s="211"/>
      <c r="BF89" s="212"/>
      <c r="BG89" s="210" t="s">
        <v>32</v>
      </c>
      <c r="BH89" s="211"/>
      <c r="BI89" s="212"/>
      <c r="BX89" s="336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401"/>
      <c r="CK89" s="93"/>
      <c r="CL89" s="165"/>
      <c r="CM89" s="165"/>
      <c r="CN89" s="165"/>
      <c r="CO89" s="165"/>
      <c r="CP89" s="165"/>
      <c r="CQ89" s="165"/>
      <c r="CR89" s="90"/>
      <c r="CS89" s="182"/>
      <c r="CT89" s="182"/>
      <c r="CU89" s="182"/>
      <c r="CV89" s="182"/>
      <c r="CW89" s="182"/>
      <c r="CX89" s="182"/>
      <c r="CY89" s="182"/>
      <c r="CZ89" s="182"/>
      <c r="DA89" s="93"/>
      <c r="DB89" s="165"/>
      <c r="DC89" s="165"/>
      <c r="DD89" s="165"/>
      <c r="DE89" s="165"/>
      <c r="DF89" s="165"/>
      <c r="DG89" s="165"/>
      <c r="DH89" s="90"/>
      <c r="DI89" s="93"/>
      <c r="DJ89" s="165"/>
      <c r="DK89" s="165"/>
      <c r="DL89" s="165"/>
      <c r="DM89" s="165"/>
      <c r="DN89" s="165"/>
      <c r="DO89" s="165"/>
      <c r="DP89" s="108"/>
      <c r="DQ89" s="174"/>
      <c r="DR89" s="174"/>
      <c r="DS89" s="174"/>
      <c r="DT89" s="168"/>
      <c r="DU89" s="168"/>
      <c r="DV89" s="168"/>
      <c r="DW89" s="168"/>
      <c r="DX89" s="168"/>
      <c r="DY89" s="168"/>
      <c r="DZ89" s="168"/>
      <c r="EA89" s="168"/>
      <c r="EB89" s="168"/>
      <c r="EC89" s="171"/>
      <c r="ED89" s="171"/>
      <c r="EE89" s="171"/>
      <c r="EF89" s="168"/>
      <c r="EG89" s="168"/>
      <c r="EH89" s="168"/>
      <c r="EI89" s="168"/>
      <c r="EJ89" s="168"/>
      <c r="EK89" s="168"/>
      <c r="EL89" s="159"/>
      <c r="EM89" s="160"/>
      <c r="EN89" s="161"/>
    </row>
    <row r="90" spans="1:144" ht="15" customHeight="1" thickTop="1">
      <c r="A90" s="296" t="s">
        <v>51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8"/>
      <c r="N90" s="305"/>
      <c r="O90" s="378"/>
      <c r="P90" s="378"/>
      <c r="Q90" s="378"/>
      <c r="R90" s="378"/>
      <c r="S90" s="378"/>
      <c r="T90" s="378"/>
      <c r="U90" s="379"/>
      <c r="V90" s="308">
        <v>14</v>
      </c>
      <c r="W90" s="309"/>
      <c r="X90" s="309"/>
      <c r="Y90" s="312"/>
      <c r="Z90" s="312"/>
      <c r="AA90" s="118"/>
      <c r="AB90" s="118"/>
      <c r="AC90" s="119"/>
      <c r="AD90" s="308">
        <v>16</v>
      </c>
      <c r="AE90" s="309"/>
      <c r="AF90" s="309"/>
      <c r="AG90" s="312">
        <f>IF(AE92="","",IF(AE92&lt;AI92,"●",IF(AE92&gt;AI92,"○",IF(AE92=AI92,"△"))))</f>
      </c>
      <c r="AH90" s="312"/>
      <c r="AI90" s="118"/>
      <c r="AJ90" s="118"/>
      <c r="AK90" s="119"/>
      <c r="AL90" s="218">
        <f>COUNTIF(N90:AK91,"○")*1+COUNTIF(N95:AK96,"○")*1</f>
        <v>0</v>
      </c>
      <c r="AM90" s="219"/>
      <c r="AN90" s="220"/>
      <c r="AO90" s="218">
        <f>COUNTIF(Q90:AN91,"●")*1+COUNTIF(Q95:AN96,"●")*1</f>
        <v>0</v>
      </c>
      <c r="AP90" s="219"/>
      <c r="AQ90" s="220"/>
      <c r="AR90" s="218">
        <f>COUNTIF(N90:AQ91,"△")*1+COUNTIF(N95:AQ96,"△")*1</f>
        <v>0</v>
      </c>
      <c r="AS90" s="219"/>
      <c r="AT90" s="220"/>
      <c r="AU90" s="218">
        <f>COUNTIF(N90:AK91,"○")*3+COUNTIF(N90:AK91,"△")*1+COUNTIF(N95:AK96,"○")*3+COUNTIF(N95:AK96,"△")*1</f>
        <v>0</v>
      </c>
      <c r="AV90" s="219"/>
      <c r="AW90" s="220"/>
      <c r="AX90" s="352">
        <f>W97+W92+AE92+AE97</f>
        <v>0</v>
      </c>
      <c r="AY90" s="353"/>
      <c r="AZ90" s="354"/>
      <c r="BA90" s="218">
        <f>AA92+AI92+AI97+AA97</f>
        <v>0</v>
      </c>
      <c r="BB90" s="219"/>
      <c r="BC90" s="220"/>
      <c r="BD90" s="218">
        <f>AX90-BA90</f>
        <v>0</v>
      </c>
      <c r="BE90" s="219"/>
      <c r="BF90" s="220"/>
      <c r="BG90" s="156" t="e">
        <f>RANK(BO90:BO99,BO90:BO119)</f>
        <v>#N/A</v>
      </c>
      <c r="BH90" s="157"/>
      <c r="BI90" s="158"/>
      <c r="BX90" s="338"/>
      <c r="BY90" s="351"/>
      <c r="BZ90" s="351"/>
      <c r="CA90" s="351"/>
      <c r="CB90" s="351"/>
      <c r="CC90" s="351"/>
      <c r="CD90" s="351"/>
      <c r="CE90" s="351"/>
      <c r="CF90" s="351"/>
      <c r="CG90" s="351"/>
      <c r="CH90" s="351"/>
      <c r="CI90" s="351"/>
      <c r="CJ90" s="402"/>
      <c r="CK90" s="93"/>
      <c r="CL90" s="165"/>
      <c r="CM90" s="165"/>
      <c r="CN90" s="165"/>
      <c r="CO90" s="165"/>
      <c r="CP90" s="165"/>
      <c r="CQ90" s="165"/>
      <c r="CR90" s="90"/>
      <c r="CS90" s="182"/>
      <c r="CT90" s="182"/>
      <c r="CU90" s="182"/>
      <c r="CV90" s="182"/>
      <c r="CW90" s="182"/>
      <c r="CX90" s="182"/>
      <c r="CY90" s="182"/>
      <c r="CZ90" s="182"/>
      <c r="DA90" s="93"/>
      <c r="DB90" s="165"/>
      <c r="DC90" s="165"/>
      <c r="DD90" s="165"/>
      <c r="DE90" s="165"/>
      <c r="DF90" s="165"/>
      <c r="DG90" s="165"/>
      <c r="DH90" s="90"/>
      <c r="DI90" s="93"/>
      <c r="DJ90" s="165"/>
      <c r="DK90" s="165"/>
      <c r="DL90" s="165"/>
      <c r="DM90" s="165"/>
      <c r="DN90" s="165"/>
      <c r="DO90" s="165"/>
      <c r="DP90" s="108"/>
      <c r="DQ90" s="200"/>
      <c r="DR90" s="200"/>
      <c r="DS90" s="200"/>
      <c r="DT90" s="172"/>
      <c r="DU90" s="172"/>
      <c r="DV90" s="172"/>
      <c r="DW90" s="172"/>
      <c r="DX90" s="172"/>
      <c r="DY90" s="172"/>
      <c r="DZ90" s="172"/>
      <c r="EA90" s="172"/>
      <c r="EB90" s="172"/>
      <c r="EC90" s="202"/>
      <c r="ED90" s="202"/>
      <c r="EE90" s="202"/>
      <c r="EF90" s="172"/>
      <c r="EG90" s="172"/>
      <c r="EH90" s="172"/>
      <c r="EI90" s="172"/>
      <c r="EJ90" s="172"/>
      <c r="EK90" s="172"/>
      <c r="EL90" s="159"/>
      <c r="EM90" s="160"/>
      <c r="EN90" s="161"/>
    </row>
    <row r="91" spans="1:144" ht="15" customHeight="1">
      <c r="A91" s="299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1"/>
      <c r="N91" s="306"/>
      <c r="O91" s="341"/>
      <c r="P91" s="341"/>
      <c r="Q91" s="341"/>
      <c r="R91" s="341"/>
      <c r="S91" s="341"/>
      <c r="T91" s="341"/>
      <c r="U91" s="342"/>
      <c r="V91" s="310"/>
      <c r="W91" s="311"/>
      <c r="X91" s="311"/>
      <c r="Y91" s="286"/>
      <c r="Z91" s="286"/>
      <c r="AA91" s="120"/>
      <c r="AB91" s="120"/>
      <c r="AC91" s="121"/>
      <c r="AD91" s="310"/>
      <c r="AE91" s="311"/>
      <c r="AF91" s="311"/>
      <c r="AG91" s="286"/>
      <c r="AH91" s="286"/>
      <c r="AI91" s="120"/>
      <c r="AJ91" s="120"/>
      <c r="AK91" s="121"/>
      <c r="AL91" s="255"/>
      <c r="AM91" s="256"/>
      <c r="AN91" s="257"/>
      <c r="AO91" s="255"/>
      <c r="AP91" s="256"/>
      <c r="AQ91" s="257"/>
      <c r="AR91" s="255"/>
      <c r="AS91" s="256"/>
      <c r="AT91" s="257"/>
      <c r="AU91" s="255"/>
      <c r="AV91" s="256"/>
      <c r="AW91" s="257"/>
      <c r="AX91" s="355"/>
      <c r="AY91" s="356"/>
      <c r="AZ91" s="357"/>
      <c r="BA91" s="255"/>
      <c r="BB91" s="256"/>
      <c r="BC91" s="257"/>
      <c r="BD91" s="255"/>
      <c r="BE91" s="256"/>
      <c r="BF91" s="257"/>
      <c r="BG91" s="159"/>
      <c r="BH91" s="160"/>
      <c r="BI91" s="161"/>
      <c r="BX91" s="188" t="s">
        <v>43</v>
      </c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92">
        <f>IF(CL93="","",IF(CL93&lt;CP93,"●",IF(CL93&gt;CP93,"○",IF(CL93=CP93,"△"))))</f>
      </c>
      <c r="CL91" s="192"/>
      <c r="CM91" s="192"/>
      <c r="CN91" s="192"/>
      <c r="CO91" s="192"/>
      <c r="CP91" s="192"/>
      <c r="CQ91" s="192"/>
      <c r="CR91" s="192"/>
      <c r="CS91" s="192">
        <f>IF(CT93="","",IF(CT93&lt;CX93,"●",IF(CT93&gt;CX93,"○",IF(CT93=CX93,"△"))))</f>
      </c>
      <c r="CT91" s="192"/>
      <c r="CU91" s="192"/>
      <c r="CV91" s="192"/>
      <c r="CW91" s="192"/>
      <c r="CX91" s="192"/>
      <c r="CY91" s="192"/>
      <c r="CZ91" s="192"/>
      <c r="DA91" s="193"/>
      <c r="DB91" s="193"/>
      <c r="DC91" s="193"/>
      <c r="DD91" s="193"/>
      <c r="DE91" s="193"/>
      <c r="DF91" s="193"/>
      <c r="DG91" s="193"/>
      <c r="DH91" s="193"/>
      <c r="DI91" s="194">
        <v>4</v>
      </c>
      <c r="DJ91" s="195"/>
      <c r="DK91" s="195"/>
      <c r="DL91" s="198">
        <f>IF(DJ93="","",IF(DJ93&lt;DN93,"●",IF(DJ93&gt;DN93,"○",IF(DJ93=DN93,"△"))))</f>
      </c>
      <c r="DM91" s="198"/>
      <c r="DN91" s="88"/>
      <c r="DO91" s="88"/>
      <c r="DP91" s="89"/>
      <c r="DQ91" s="199">
        <f>COUNTIF(CK91:DP92,"○")*1</f>
        <v>0</v>
      </c>
      <c r="DR91" s="199"/>
      <c r="DS91" s="199"/>
      <c r="DT91" s="169">
        <f>COUNTIF(CK91:DP92,"●")*1</f>
        <v>0</v>
      </c>
      <c r="DU91" s="169"/>
      <c r="DV91" s="169"/>
      <c r="DW91" s="169">
        <f>COUNTIF(CK91:DP92,"△")*1</f>
        <v>0</v>
      </c>
      <c r="DX91" s="169"/>
      <c r="DY91" s="169"/>
      <c r="DZ91" s="169">
        <f>COUNTIF(CK91:DP92,"○")*3+COUNTIF(CK91:DP92,"△")*1</f>
        <v>0</v>
      </c>
      <c r="EA91" s="169"/>
      <c r="EB91" s="169"/>
      <c r="EC91" s="201">
        <f>DB93+DJ93+DF88+DF83</f>
        <v>0</v>
      </c>
      <c r="ED91" s="201"/>
      <c r="EE91" s="201"/>
      <c r="EF91" s="169">
        <f>DA91+DB83+DB88+DN93</f>
        <v>0</v>
      </c>
      <c r="EG91" s="169"/>
      <c r="EH91" s="169"/>
      <c r="EI91" s="169">
        <f>EC91-EF91</f>
        <v>0</v>
      </c>
      <c r="EJ91" s="169"/>
      <c r="EK91" s="169"/>
      <c r="EL91" s="156" t="e">
        <f>RANK(ET91,ET81:ET100)</f>
        <v>#N/A</v>
      </c>
      <c r="EM91" s="157"/>
      <c r="EN91" s="158"/>
    </row>
    <row r="92" spans="1:144" ht="15" customHeight="1" thickBot="1">
      <c r="A92" s="299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1"/>
      <c r="N92" s="306"/>
      <c r="O92" s="341"/>
      <c r="P92" s="341"/>
      <c r="Q92" s="341"/>
      <c r="R92" s="341"/>
      <c r="S92" s="341"/>
      <c r="T92" s="341"/>
      <c r="U92" s="342"/>
      <c r="V92" s="117"/>
      <c r="W92" s="286"/>
      <c r="X92" s="286"/>
      <c r="Y92" s="286" t="s">
        <v>33</v>
      </c>
      <c r="Z92" s="286"/>
      <c r="AA92" s="286"/>
      <c r="AB92" s="286"/>
      <c r="AC92" s="122"/>
      <c r="AD92" s="117"/>
      <c r="AE92" s="286"/>
      <c r="AF92" s="286"/>
      <c r="AG92" s="286" t="s">
        <v>33</v>
      </c>
      <c r="AH92" s="286"/>
      <c r="AI92" s="286"/>
      <c r="AJ92" s="286"/>
      <c r="AK92" s="122"/>
      <c r="AL92" s="255"/>
      <c r="AM92" s="256"/>
      <c r="AN92" s="257"/>
      <c r="AO92" s="255"/>
      <c r="AP92" s="256"/>
      <c r="AQ92" s="257"/>
      <c r="AR92" s="255"/>
      <c r="AS92" s="256"/>
      <c r="AT92" s="257"/>
      <c r="AU92" s="255"/>
      <c r="AV92" s="256"/>
      <c r="AW92" s="257"/>
      <c r="AX92" s="355"/>
      <c r="AY92" s="356"/>
      <c r="AZ92" s="357"/>
      <c r="BA92" s="255"/>
      <c r="BB92" s="256"/>
      <c r="BC92" s="257"/>
      <c r="BD92" s="255"/>
      <c r="BE92" s="256"/>
      <c r="BF92" s="257"/>
      <c r="BG92" s="159"/>
      <c r="BH92" s="160"/>
      <c r="BI92" s="161"/>
      <c r="BX92" s="188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82"/>
      <c r="DB92" s="182"/>
      <c r="DC92" s="182"/>
      <c r="DD92" s="182"/>
      <c r="DE92" s="182"/>
      <c r="DF92" s="182"/>
      <c r="DG92" s="182"/>
      <c r="DH92" s="182"/>
      <c r="DI92" s="196"/>
      <c r="DJ92" s="197"/>
      <c r="DK92" s="197"/>
      <c r="DL92" s="165"/>
      <c r="DM92" s="165"/>
      <c r="DN92" s="91"/>
      <c r="DO92" s="91"/>
      <c r="DP92" s="92"/>
      <c r="DQ92" s="173"/>
      <c r="DR92" s="173"/>
      <c r="DS92" s="173"/>
      <c r="DT92" s="167"/>
      <c r="DU92" s="167"/>
      <c r="DV92" s="167"/>
      <c r="DW92" s="167"/>
      <c r="DX92" s="167"/>
      <c r="DY92" s="167"/>
      <c r="DZ92" s="167"/>
      <c r="EA92" s="167"/>
      <c r="EB92" s="167"/>
      <c r="EC92" s="170"/>
      <c r="ED92" s="170"/>
      <c r="EE92" s="170"/>
      <c r="EF92" s="167"/>
      <c r="EG92" s="167"/>
      <c r="EH92" s="167"/>
      <c r="EI92" s="167"/>
      <c r="EJ92" s="167"/>
      <c r="EK92" s="167"/>
      <c r="EL92" s="159"/>
      <c r="EM92" s="160"/>
      <c r="EN92" s="161"/>
    </row>
    <row r="93" spans="1:144" ht="15" customHeight="1" thickBot="1" thickTop="1">
      <c r="A93" s="299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1"/>
      <c r="N93" s="306"/>
      <c r="O93" s="341"/>
      <c r="P93" s="341"/>
      <c r="Q93" s="341"/>
      <c r="R93" s="341"/>
      <c r="S93" s="341"/>
      <c r="T93" s="341"/>
      <c r="U93" s="342"/>
      <c r="V93" s="117"/>
      <c r="W93" s="286"/>
      <c r="X93" s="286"/>
      <c r="Y93" s="286"/>
      <c r="Z93" s="286"/>
      <c r="AA93" s="286"/>
      <c r="AB93" s="286"/>
      <c r="AC93" s="122"/>
      <c r="AD93" s="117"/>
      <c r="AE93" s="286"/>
      <c r="AF93" s="286"/>
      <c r="AG93" s="286"/>
      <c r="AH93" s="286"/>
      <c r="AI93" s="286"/>
      <c r="AJ93" s="286"/>
      <c r="AK93" s="122"/>
      <c r="AL93" s="255"/>
      <c r="AM93" s="256"/>
      <c r="AN93" s="257"/>
      <c r="AO93" s="255"/>
      <c r="AP93" s="256"/>
      <c r="AQ93" s="257"/>
      <c r="AR93" s="255"/>
      <c r="AS93" s="256"/>
      <c r="AT93" s="257"/>
      <c r="AU93" s="255"/>
      <c r="AV93" s="256"/>
      <c r="AW93" s="257"/>
      <c r="AX93" s="355"/>
      <c r="AY93" s="356"/>
      <c r="AZ93" s="357"/>
      <c r="BA93" s="255"/>
      <c r="BB93" s="256"/>
      <c r="BC93" s="257"/>
      <c r="BD93" s="255"/>
      <c r="BE93" s="256"/>
      <c r="BF93" s="257"/>
      <c r="BG93" s="159"/>
      <c r="BH93" s="160"/>
      <c r="BI93" s="161"/>
      <c r="BX93" s="175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93"/>
      <c r="CL93" s="165">
        <f>IF(DF83="","",DF83)</f>
      </c>
      <c r="CM93" s="165"/>
      <c r="CN93" s="165" t="s">
        <v>33</v>
      </c>
      <c r="CO93" s="165"/>
      <c r="CP93" s="165">
        <f>IF(DB83="","",DB83)</f>
      </c>
      <c r="CQ93" s="165"/>
      <c r="CR93" s="90"/>
      <c r="CS93" s="93"/>
      <c r="CT93" s="165">
        <f>IF(DF88="","",DF88)</f>
      </c>
      <c r="CU93" s="165"/>
      <c r="CV93" s="165" t="s">
        <v>33</v>
      </c>
      <c r="CW93" s="165"/>
      <c r="CX93" s="165">
        <f>IF(DB88="","",DB88)</f>
      </c>
      <c r="CY93" s="165"/>
      <c r="CZ93" s="90"/>
      <c r="DA93" s="182"/>
      <c r="DB93" s="182"/>
      <c r="DC93" s="182"/>
      <c r="DD93" s="182"/>
      <c r="DE93" s="182"/>
      <c r="DF93" s="182"/>
      <c r="DG93" s="182"/>
      <c r="DH93" s="182"/>
      <c r="DI93" s="93"/>
      <c r="DJ93" s="165"/>
      <c r="DK93" s="165"/>
      <c r="DL93" s="165" t="s">
        <v>33</v>
      </c>
      <c r="DM93" s="165"/>
      <c r="DN93" s="165"/>
      <c r="DO93" s="165"/>
      <c r="DP93" s="108"/>
      <c r="DQ93" s="174"/>
      <c r="DR93" s="174"/>
      <c r="DS93" s="174"/>
      <c r="DT93" s="168"/>
      <c r="DU93" s="168"/>
      <c r="DV93" s="168"/>
      <c r="DW93" s="168"/>
      <c r="DX93" s="168"/>
      <c r="DY93" s="168"/>
      <c r="DZ93" s="168"/>
      <c r="EA93" s="168"/>
      <c r="EB93" s="168"/>
      <c r="EC93" s="171"/>
      <c r="ED93" s="171"/>
      <c r="EE93" s="171"/>
      <c r="EF93" s="168"/>
      <c r="EG93" s="168"/>
      <c r="EH93" s="168"/>
      <c r="EI93" s="168"/>
      <c r="EJ93" s="168"/>
      <c r="EK93" s="168"/>
      <c r="EL93" s="159"/>
      <c r="EM93" s="160"/>
      <c r="EN93" s="161"/>
    </row>
    <row r="94" spans="1:144" ht="15" customHeight="1" thickBot="1" thickTop="1">
      <c r="A94" s="299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1"/>
      <c r="N94" s="306"/>
      <c r="O94" s="341"/>
      <c r="P94" s="341"/>
      <c r="Q94" s="341"/>
      <c r="R94" s="341"/>
      <c r="S94" s="341"/>
      <c r="T94" s="341"/>
      <c r="U94" s="342"/>
      <c r="V94" s="117"/>
      <c r="W94" s="286"/>
      <c r="X94" s="286"/>
      <c r="Y94" s="286"/>
      <c r="Z94" s="286"/>
      <c r="AA94" s="286"/>
      <c r="AB94" s="286"/>
      <c r="AC94" s="122"/>
      <c r="AD94" s="117"/>
      <c r="AE94" s="286"/>
      <c r="AF94" s="286"/>
      <c r="AG94" s="286"/>
      <c r="AH94" s="286"/>
      <c r="AI94" s="286"/>
      <c r="AJ94" s="286"/>
      <c r="AK94" s="122"/>
      <c r="AL94" s="255"/>
      <c r="AM94" s="256"/>
      <c r="AN94" s="257"/>
      <c r="AO94" s="255"/>
      <c r="AP94" s="256"/>
      <c r="AQ94" s="257"/>
      <c r="AR94" s="255"/>
      <c r="AS94" s="256"/>
      <c r="AT94" s="257"/>
      <c r="AU94" s="255"/>
      <c r="AV94" s="256"/>
      <c r="AW94" s="257"/>
      <c r="AX94" s="355"/>
      <c r="AY94" s="356"/>
      <c r="AZ94" s="357"/>
      <c r="BA94" s="255"/>
      <c r="BB94" s="256"/>
      <c r="BC94" s="257"/>
      <c r="BD94" s="255"/>
      <c r="BE94" s="256"/>
      <c r="BF94" s="257"/>
      <c r="BG94" s="159"/>
      <c r="BH94" s="160"/>
      <c r="BI94" s="161"/>
      <c r="BX94" s="175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93"/>
      <c r="CL94" s="165"/>
      <c r="CM94" s="165"/>
      <c r="CN94" s="165"/>
      <c r="CO94" s="165"/>
      <c r="CP94" s="165"/>
      <c r="CQ94" s="165"/>
      <c r="CR94" s="90"/>
      <c r="CS94" s="93"/>
      <c r="CT94" s="165"/>
      <c r="CU94" s="165"/>
      <c r="CV94" s="165"/>
      <c r="CW94" s="165"/>
      <c r="CX94" s="165"/>
      <c r="CY94" s="165"/>
      <c r="CZ94" s="90"/>
      <c r="DA94" s="182"/>
      <c r="DB94" s="182"/>
      <c r="DC94" s="182"/>
      <c r="DD94" s="182"/>
      <c r="DE94" s="182"/>
      <c r="DF94" s="182"/>
      <c r="DG94" s="182"/>
      <c r="DH94" s="182"/>
      <c r="DI94" s="93"/>
      <c r="DJ94" s="165"/>
      <c r="DK94" s="165"/>
      <c r="DL94" s="165"/>
      <c r="DM94" s="165"/>
      <c r="DN94" s="165"/>
      <c r="DO94" s="165"/>
      <c r="DP94" s="108"/>
      <c r="DQ94" s="174"/>
      <c r="DR94" s="174"/>
      <c r="DS94" s="174"/>
      <c r="DT94" s="168"/>
      <c r="DU94" s="168"/>
      <c r="DV94" s="168"/>
      <c r="DW94" s="168"/>
      <c r="DX94" s="168"/>
      <c r="DY94" s="168"/>
      <c r="DZ94" s="168"/>
      <c r="EA94" s="168"/>
      <c r="EB94" s="168"/>
      <c r="EC94" s="171"/>
      <c r="ED94" s="171"/>
      <c r="EE94" s="171"/>
      <c r="EF94" s="168"/>
      <c r="EG94" s="168"/>
      <c r="EH94" s="168"/>
      <c r="EI94" s="168"/>
      <c r="EJ94" s="168"/>
      <c r="EK94" s="168"/>
      <c r="EL94" s="159"/>
      <c r="EM94" s="160"/>
      <c r="EN94" s="161"/>
    </row>
    <row r="95" spans="1:144" ht="15" customHeight="1" thickTop="1">
      <c r="A95" s="299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1"/>
      <c r="N95" s="306"/>
      <c r="O95" s="341"/>
      <c r="P95" s="341"/>
      <c r="Q95" s="341"/>
      <c r="R95" s="341"/>
      <c r="S95" s="341"/>
      <c r="T95" s="341"/>
      <c r="U95" s="342"/>
      <c r="V95" s="308">
        <v>20</v>
      </c>
      <c r="W95" s="309"/>
      <c r="X95" s="309"/>
      <c r="Y95" s="312"/>
      <c r="Z95" s="312"/>
      <c r="AA95" s="118"/>
      <c r="AB95" s="118"/>
      <c r="AC95" s="119"/>
      <c r="AD95" s="308">
        <v>22</v>
      </c>
      <c r="AE95" s="309"/>
      <c r="AF95" s="309"/>
      <c r="AG95" s="312">
        <f>IF(AE97="","",IF(AE97&lt;AI97,"●",IF(AE97&gt;AI97,"○",IF(AE97=AI97,"△"))))</f>
      </c>
      <c r="AH95" s="312"/>
      <c r="AI95" s="118"/>
      <c r="AJ95" s="118"/>
      <c r="AK95" s="119"/>
      <c r="AL95" s="255"/>
      <c r="AM95" s="256"/>
      <c r="AN95" s="257"/>
      <c r="AO95" s="255"/>
      <c r="AP95" s="256"/>
      <c r="AQ95" s="257"/>
      <c r="AR95" s="255"/>
      <c r="AS95" s="256"/>
      <c r="AT95" s="257"/>
      <c r="AU95" s="255"/>
      <c r="AV95" s="256"/>
      <c r="AW95" s="257"/>
      <c r="AX95" s="355"/>
      <c r="AY95" s="356"/>
      <c r="AZ95" s="357"/>
      <c r="BA95" s="255"/>
      <c r="BB95" s="256"/>
      <c r="BC95" s="257"/>
      <c r="BD95" s="255"/>
      <c r="BE95" s="256"/>
      <c r="BF95" s="257"/>
      <c r="BG95" s="159"/>
      <c r="BH95" s="160"/>
      <c r="BI95" s="161"/>
      <c r="BX95" s="178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94"/>
      <c r="CL95" s="166"/>
      <c r="CM95" s="166"/>
      <c r="CN95" s="166"/>
      <c r="CO95" s="166"/>
      <c r="CP95" s="166"/>
      <c r="CQ95" s="166"/>
      <c r="CR95" s="95"/>
      <c r="CS95" s="94"/>
      <c r="CT95" s="166"/>
      <c r="CU95" s="166"/>
      <c r="CV95" s="166"/>
      <c r="CW95" s="166"/>
      <c r="CX95" s="166"/>
      <c r="CY95" s="166"/>
      <c r="CZ95" s="95"/>
      <c r="DA95" s="185"/>
      <c r="DB95" s="185"/>
      <c r="DC95" s="185"/>
      <c r="DD95" s="185"/>
      <c r="DE95" s="185"/>
      <c r="DF95" s="185"/>
      <c r="DG95" s="185"/>
      <c r="DH95" s="185"/>
      <c r="DI95" s="94"/>
      <c r="DJ95" s="166"/>
      <c r="DK95" s="166"/>
      <c r="DL95" s="166"/>
      <c r="DM95" s="166"/>
      <c r="DN95" s="166"/>
      <c r="DO95" s="166"/>
      <c r="DP95" s="109"/>
      <c r="DQ95" s="174"/>
      <c r="DR95" s="174"/>
      <c r="DS95" s="174"/>
      <c r="DT95" s="168"/>
      <c r="DU95" s="168"/>
      <c r="DV95" s="168"/>
      <c r="DW95" s="168"/>
      <c r="DX95" s="168"/>
      <c r="DY95" s="168"/>
      <c r="DZ95" s="172"/>
      <c r="EA95" s="172"/>
      <c r="EB95" s="172"/>
      <c r="EC95" s="171"/>
      <c r="ED95" s="171"/>
      <c r="EE95" s="171"/>
      <c r="EF95" s="168"/>
      <c r="EG95" s="168"/>
      <c r="EH95" s="168"/>
      <c r="EI95" s="168"/>
      <c r="EJ95" s="168"/>
      <c r="EK95" s="168"/>
      <c r="EL95" s="159"/>
      <c r="EM95" s="160"/>
      <c r="EN95" s="161"/>
    </row>
    <row r="96" spans="1:144" ht="15" customHeight="1">
      <c r="A96" s="299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1"/>
      <c r="N96" s="306"/>
      <c r="O96" s="341"/>
      <c r="P96" s="341"/>
      <c r="Q96" s="341"/>
      <c r="R96" s="341"/>
      <c r="S96" s="341"/>
      <c r="T96" s="341"/>
      <c r="U96" s="342"/>
      <c r="V96" s="310"/>
      <c r="W96" s="311"/>
      <c r="X96" s="311"/>
      <c r="Y96" s="286"/>
      <c r="Z96" s="286"/>
      <c r="AA96" s="120"/>
      <c r="AB96" s="120"/>
      <c r="AC96" s="121"/>
      <c r="AD96" s="310"/>
      <c r="AE96" s="311"/>
      <c r="AF96" s="311"/>
      <c r="AG96" s="286"/>
      <c r="AH96" s="286"/>
      <c r="AI96" s="120"/>
      <c r="AJ96" s="120"/>
      <c r="AK96" s="121"/>
      <c r="AL96" s="255"/>
      <c r="AM96" s="256"/>
      <c r="AN96" s="257"/>
      <c r="AO96" s="255"/>
      <c r="AP96" s="256"/>
      <c r="AQ96" s="257"/>
      <c r="AR96" s="255"/>
      <c r="AS96" s="256"/>
      <c r="AT96" s="257"/>
      <c r="AU96" s="255"/>
      <c r="AV96" s="256"/>
      <c r="AW96" s="257"/>
      <c r="AX96" s="355"/>
      <c r="AY96" s="356"/>
      <c r="AZ96" s="357"/>
      <c r="BA96" s="255"/>
      <c r="BB96" s="256"/>
      <c r="BC96" s="257"/>
      <c r="BD96" s="255"/>
      <c r="BE96" s="256"/>
      <c r="BF96" s="257"/>
      <c r="BG96" s="159"/>
      <c r="BH96" s="160"/>
      <c r="BI96" s="161"/>
      <c r="BX96" s="175" t="s">
        <v>155</v>
      </c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7"/>
      <c r="CK96" s="181">
        <f>IF(CL98="","",IF(CL98&lt;CP98,"●",IF(CL98&gt;CP98,"○",IF(CL98=CP98,"△"))))</f>
      </c>
      <c r="CL96" s="181"/>
      <c r="CM96" s="181"/>
      <c r="CN96" s="181"/>
      <c r="CO96" s="181"/>
      <c r="CP96" s="181"/>
      <c r="CQ96" s="181"/>
      <c r="CR96" s="181"/>
      <c r="CS96" s="181">
        <f>IF(CT98="","",IF(CT98&lt;CX98,"●",IF(CT98&gt;CX98,"○",IF(CT98=CX98,"△"))))</f>
      </c>
      <c r="CT96" s="181"/>
      <c r="CU96" s="181"/>
      <c r="CV96" s="181"/>
      <c r="CW96" s="181"/>
      <c r="CX96" s="181"/>
      <c r="CY96" s="181"/>
      <c r="CZ96" s="181"/>
      <c r="DA96" s="181">
        <f>IF(DB98="","",IF(DB98&lt;DF98,"●",IF(DB98&gt;DF98,"○",IF(DB98=DF98,"△"))))</f>
      </c>
      <c r="DB96" s="181"/>
      <c r="DC96" s="181"/>
      <c r="DD96" s="181"/>
      <c r="DE96" s="181"/>
      <c r="DF96" s="181"/>
      <c r="DG96" s="181"/>
      <c r="DH96" s="181"/>
      <c r="DI96" s="182"/>
      <c r="DJ96" s="183"/>
      <c r="DK96" s="183"/>
      <c r="DL96" s="183"/>
      <c r="DM96" s="183"/>
      <c r="DN96" s="183"/>
      <c r="DO96" s="183"/>
      <c r="DP96" s="184"/>
      <c r="DQ96" s="173">
        <f>COUNTIF(CK96:DP97,"○")*1</f>
        <v>0</v>
      </c>
      <c r="DR96" s="173"/>
      <c r="DS96" s="173"/>
      <c r="DT96" s="167">
        <f>COUNTIF(CK96:DP97,"●")*1</f>
        <v>0</v>
      </c>
      <c r="DU96" s="167"/>
      <c r="DV96" s="167"/>
      <c r="DW96" s="167">
        <f>COUNTIF(CK96:DP97,"△")*1</f>
        <v>0</v>
      </c>
      <c r="DX96" s="167"/>
      <c r="DY96" s="167"/>
      <c r="DZ96" s="169">
        <f>COUNTIF(CK96:DP97,"○")*3+COUNTIF(CK96:DP97,"△")*1</f>
        <v>0</v>
      </c>
      <c r="EA96" s="169"/>
      <c r="EB96" s="169"/>
      <c r="EC96" s="170">
        <f>DJ98+DN93+DN88+DN83</f>
        <v>0</v>
      </c>
      <c r="ED96" s="170"/>
      <c r="EE96" s="170"/>
      <c r="EF96" s="167">
        <f>DJ93+DJ88+DJ83</f>
        <v>0</v>
      </c>
      <c r="EG96" s="167"/>
      <c r="EH96" s="167"/>
      <c r="EI96" s="167">
        <f>EC96-EF96</f>
        <v>0</v>
      </c>
      <c r="EJ96" s="167"/>
      <c r="EK96" s="167"/>
      <c r="EL96" s="156" t="e">
        <f>RANK(ET96,ET81:ET100)</f>
        <v>#N/A</v>
      </c>
      <c r="EM96" s="157"/>
      <c r="EN96" s="158"/>
    </row>
    <row r="97" spans="1:144" ht="15" customHeight="1" thickBot="1">
      <c r="A97" s="299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1"/>
      <c r="N97" s="306"/>
      <c r="O97" s="341"/>
      <c r="P97" s="341"/>
      <c r="Q97" s="341"/>
      <c r="R97" s="341"/>
      <c r="S97" s="341"/>
      <c r="T97" s="341"/>
      <c r="U97" s="342"/>
      <c r="V97" s="117"/>
      <c r="W97" s="286"/>
      <c r="X97" s="286"/>
      <c r="Y97" s="286" t="s">
        <v>33</v>
      </c>
      <c r="Z97" s="286"/>
      <c r="AA97" s="286"/>
      <c r="AB97" s="286"/>
      <c r="AC97" s="122"/>
      <c r="AD97" s="117"/>
      <c r="AE97" s="286"/>
      <c r="AF97" s="286"/>
      <c r="AG97" s="286" t="s">
        <v>33</v>
      </c>
      <c r="AH97" s="286"/>
      <c r="AI97" s="286"/>
      <c r="AJ97" s="286"/>
      <c r="AK97" s="122"/>
      <c r="AL97" s="255"/>
      <c r="AM97" s="256"/>
      <c r="AN97" s="257"/>
      <c r="AO97" s="255"/>
      <c r="AP97" s="256"/>
      <c r="AQ97" s="257"/>
      <c r="AR97" s="255"/>
      <c r="AS97" s="256"/>
      <c r="AT97" s="257"/>
      <c r="AU97" s="255"/>
      <c r="AV97" s="256"/>
      <c r="AW97" s="257"/>
      <c r="AX97" s="355"/>
      <c r="AY97" s="356"/>
      <c r="AZ97" s="357"/>
      <c r="BA97" s="255"/>
      <c r="BB97" s="256"/>
      <c r="BC97" s="257"/>
      <c r="BD97" s="255"/>
      <c r="BE97" s="256"/>
      <c r="BF97" s="257"/>
      <c r="BG97" s="159"/>
      <c r="BH97" s="160"/>
      <c r="BI97" s="161"/>
      <c r="BX97" s="175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7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2"/>
      <c r="DJ97" s="183"/>
      <c r="DK97" s="183"/>
      <c r="DL97" s="183"/>
      <c r="DM97" s="183"/>
      <c r="DN97" s="183"/>
      <c r="DO97" s="183"/>
      <c r="DP97" s="184"/>
      <c r="DQ97" s="173"/>
      <c r="DR97" s="173"/>
      <c r="DS97" s="173"/>
      <c r="DT97" s="167"/>
      <c r="DU97" s="167"/>
      <c r="DV97" s="167"/>
      <c r="DW97" s="167"/>
      <c r="DX97" s="167"/>
      <c r="DY97" s="167"/>
      <c r="DZ97" s="167"/>
      <c r="EA97" s="167"/>
      <c r="EB97" s="167"/>
      <c r="EC97" s="170"/>
      <c r="ED97" s="170"/>
      <c r="EE97" s="170"/>
      <c r="EF97" s="167"/>
      <c r="EG97" s="167"/>
      <c r="EH97" s="167"/>
      <c r="EI97" s="167"/>
      <c r="EJ97" s="167"/>
      <c r="EK97" s="167"/>
      <c r="EL97" s="159"/>
      <c r="EM97" s="160"/>
      <c r="EN97" s="161"/>
    </row>
    <row r="98" spans="1:144" ht="15" customHeight="1" thickBot="1" thickTop="1">
      <c r="A98" s="299"/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1"/>
      <c r="N98" s="306"/>
      <c r="O98" s="341"/>
      <c r="P98" s="341"/>
      <c r="Q98" s="341"/>
      <c r="R98" s="341"/>
      <c r="S98" s="341"/>
      <c r="T98" s="341"/>
      <c r="U98" s="342"/>
      <c r="V98" s="117"/>
      <c r="W98" s="286"/>
      <c r="X98" s="286"/>
      <c r="Y98" s="286"/>
      <c r="Z98" s="286"/>
      <c r="AA98" s="286"/>
      <c r="AB98" s="286"/>
      <c r="AC98" s="122"/>
      <c r="AD98" s="117"/>
      <c r="AE98" s="286"/>
      <c r="AF98" s="286"/>
      <c r="AG98" s="286"/>
      <c r="AH98" s="286"/>
      <c r="AI98" s="286"/>
      <c r="AJ98" s="286"/>
      <c r="AK98" s="122"/>
      <c r="AL98" s="255"/>
      <c r="AM98" s="256"/>
      <c r="AN98" s="257"/>
      <c r="AO98" s="255"/>
      <c r="AP98" s="256"/>
      <c r="AQ98" s="257"/>
      <c r="AR98" s="255"/>
      <c r="AS98" s="256"/>
      <c r="AT98" s="257"/>
      <c r="AU98" s="255"/>
      <c r="AV98" s="256"/>
      <c r="AW98" s="257"/>
      <c r="AX98" s="355"/>
      <c r="AY98" s="356"/>
      <c r="AZ98" s="357"/>
      <c r="BA98" s="255"/>
      <c r="BB98" s="256"/>
      <c r="BC98" s="257"/>
      <c r="BD98" s="255"/>
      <c r="BE98" s="256"/>
      <c r="BF98" s="257"/>
      <c r="BG98" s="159"/>
      <c r="BH98" s="160"/>
      <c r="BI98" s="161"/>
      <c r="BX98" s="175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7"/>
      <c r="CK98" s="93"/>
      <c r="CL98" s="165">
        <f>IF(DN83="","",DN83)</f>
      </c>
      <c r="CM98" s="165"/>
      <c r="CN98" s="165" t="s">
        <v>33</v>
      </c>
      <c r="CO98" s="165"/>
      <c r="CP98" s="165">
        <f>IF(DJ83="","",DJ83)</f>
      </c>
      <c r="CQ98" s="165"/>
      <c r="CR98" s="90"/>
      <c r="CS98" s="93"/>
      <c r="CT98" s="165">
        <f>IF(DN88="","",DN88)</f>
      </c>
      <c r="CU98" s="165"/>
      <c r="CV98" s="165" t="s">
        <v>33</v>
      </c>
      <c r="CW98" s="165"/>
      <c r="CX98" s="165">
        <f>IF(DJ88="","",DJ88)</f>
      </c>
      <c r="CY98" s="165"/>
      <c r="CZ98" s="90"/>
      <c r="DA98" s="93"/>
      <c r="DB98" s="165">
        <f>IF(DN93="","",DN93)</f>
      </c>
      <c r="DC98" s="165"/>
      <c r="DD98" s="165" t="s">
        <v>33</v>
      </c>
      <c r="DE98" s="165"/>
      <c r="DF98" s="165">
        <f>IF(DJ93="","",DJ93)</f>
      </c>
      <c r="DG98" s="165"/>
      <c r="DH98" s="90"/>
      <c r="DI98" s="182"/>
      <c r="DJ98" s="183"/>
      <c r="DK98" s="183"/>
      <c r="DL98" s="183"/>
      <c r="DM98" s="183"/>
      <c r="DN98" s="183"/>
      <c r="DO98" s="183"/>
      <c r="DP98" s="184"/>
      <c r="DQ98" s="174"/>
      <c r="DR98" s="174"/>
      <c r="DS98" s="174"/>
      <c r="DT98" s="168"/>
      <c r="DU98" s="168"/>
      <c r="DV98" s="168"/>
      <c r="DW98" s="168"/>
      <c r="DX98" s="168"/>
      <c r="DY98" s="168"/>
      <c r="DZ98" s="168"/>
      <c r="EA98" s="168"/>
      <c r="EB98" s="168"/>
      <c r="EC98" s="171"/>
      <c r="ED98" s="171"/>
      <c r="EE98" s="171"/>
      <c r="EF98" s="168"/>
      <c r="EG98" s="168"/>
      <c r="EH98" s="168"/>
      <c r="EI98" s="168"/>
      <c r="EJ98" s="168"/>
      <c r="EK98" s="168"/>
      <c r="EL98" s="159"/>
      <c r="EM98" s="160"/>
      <c r="EN98" s="161"/>
    </row>
    <row r="99" spans="1:144" ht="15" customHeight="1" thickBot="1" thickTop="1">
      <c r="A99" s="302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4"/>
      <c r="N99" s="314"/>
      <c r="O99" s="343"/>
      <c r="P99" s="343"/>
      <c r="Q99" s="343"/>
      <c r="R99" s="343"/>
      <c r="S99" s="343"/>
      <c r="T99" s="343"/>
      <c r="U99" s="344"/>
      <c r="V99" s="117"/>
      <c r="W99" s="286"/>
      <c r="X99" s="286"/>
      <c r="Y99" s="286"/>
      <c r="Z99" s="286"/>
      <c r="AA99" s="286"/>
      <c r="AB99" s="286"/>
      <c r="AC99" s="122"/>
      <c r="AD99" s="117"/>
      <c r="AE99" s="286"/>
      <c r="AF99" s="286"/>
      <c r="AG99" s="286"/>
      <c r="AH99" s="286"/>
      <c r="AI99" s="286"/>
      <c r="AJ99" s="286"/>
      <c r="AK99" s="122"/>
      <c r="AL99" s="258"/>
      <c r="AM99" s="259"/>
      <c r="AN99" s="173"/>
      <c r="AO99" s="258"/>
      <c r="AP99" s="259"/>
      <c r="AQ99" s="173"/>
      <c r="AR99" s="258"/>
      <c r="AS99" s="259"/>
      <c r="AT99" s="173"/>
      <c r="AU99" s="258"/>
      <c r="AV99" s="259"/>
      <c r="AW99" s="173"/>
      <c r="AX99" s="358"/>
      <c r="AY99" s="359"/>
      <c r="AZ99" s="360"/>
      <c r="BA99" s="258"/>
      <c r="BB99" s="259"/>
      <c r="BC99" s="173"/>
      <c r="BD99" s="258"/>
      <c r="BE99" s="259"/>
      <c r="BF99" s="173"/>
      <c r="BG99" s="162"/>
      <c r="BH99" s="163"/>
      <c r="BI99" s="164"/>
      <c r="BX99" s="175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7"/>
      <c r="CK99" s="93"/>
      <c r="CL99" s="165"/>
      <c r="CM99" s="165"/>
      <c r="CN99" s="165"/>
      <c r="CO99" s="165"/>
      <c r="CP99" s="165"/>
      <c r="CQ99" s="165"/>
      <c r="CR99" s="90"/>
      <c r="CS99" s="93"/>
      <c r="CT99" s="165"/>
      <c r="CU99" s="165"/>
      <c r="CV99" s="165"/>
      <c r="CW99" s="165"/>
      <c r="CX99" s="165"/>
      <c r="CY99" s="165"/>
      <c r="CZ99" s="90"/>
      <c r="DA99" s="93"/>
      <c r="DB99" s="165"/>
      <c r="DC99" s="165"/>
      <c r="DD99" s="165"/>
      <c r="DE99" s="165"/>
      <c r="DF99" s="165"/>
      <c r="DG99" s="165"/>
      <c r="DH99" s="90"/>
      <c r="DI99" s="182"/>
      <c r="DJ99" s="183"/>
      <c r="DK99" s="183"/>
      <c r="DL99" s="183"/>
      <c r="DM99" s="183"/>
      <c r="DN99" s="183"/>
      <c r="DO99" s="183"/>
      <c r="DP99" s="184"/>
      <c r="DQ99" s="174"/>
      <c r="DR99" s="174"/>
      <c r="DS99" s="174"/>
      <c r="DT99" s="168"/>
      <c r="DU99" s="168"/>
      <c r="DV99" s="168"/>
      <c r="DW99" s="168"/>
      <c r="DX99" s="168"/>
      <c r="DY99" s="168"/>
      <c r="DZ99" s="168"/>
      <c r="EA99" s="168"/>
      <c r="EB99" s="168"/>
      <c r="EC99" s="171"/>
      <c r="ED99" s="171"/>
      <c r="EE99" s="171"/>
      <c r="EF99" s="168"/>
      <c r="EG99" s="168"/>
      <c r="EH99" s="168"/>
      <c r="EI99" s="168"/>
      <c r="EJ99" s="168"/>
      <c r="EK99" s="168"/>
      <c r="EL99" s="159"/>
      <c r="EM99" s="160"/>
      <c r="EN99" s="161"/>
    </row>
    <row r="100" spans="1:144" ht="15" customHeight="1" thickTop="1">
      <c r="A100" s="367" t="s">
        <v>143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396"/>
      <c r="N100" s="313">
        <f>IF(O102="","",IF(O102&lt;S102,"●",IF(O102&gt;S102,"○",IF(O102=S102,"△"))))</f>
      </c>
      <c r="O100" s="313"/>
      <c r="P100" s="313"/>
      <c r="Q100" s="313"/>
      <c r="R100" s="313"/>
      <c r="S100" s="313"/>
      <c r="T100" s="313"/>
      <c r="U100" s="313"/>
      <c r="V100" s="305"/>
      <c r="W100" s="378"/>
      <c r="X100" s="378"/>
      <c r="Y100" s="378"/>
      <c r="Z100" s="378"/>
      <c r="AA100" s="378"/>
      <c r="AB100" s="378"/>
      <c r="AC100" s="379"/>
      <c r="AD100" s="308">
        <v>18</v>
      </c>
      <c r="AE100" s="309"/>
      <c r="AF100" s="309"/>
      <c r="AG100" s="312">
        <f>IF(AE102="","",IF(AE102&lt;AI102,"●",IF(AE102&gt;AI102,"○",IF(AE102=AI102,"△"))))</f>
      </c>
      <c r="AH100" s="312"/>
      <c r="AI100" s="118"/>
      <c r="AJ100" s="118"/>
      <c r="AK100" s="119"/>
      <c r="AL100" s="218">
        <f>COUNTIF(N100:AK101,"○")*1+COUNTIF(N105:AK106,"○")*1</f>
        <v>0</v>
      </c>
      <c r="AM100" s="219"/>
      <c r="AN100" s="220"/>
      <c r="AO100" s="218">
        <f>COUNTIF(N100:AK101,"●")*1+COUNTIF(N105:AK106,"●")*1</f>
        <v>0</v>
      </c>
      <c r="AP100" s="219"/>
      <c r="AQ100" s="220"/>
      <c r="AR100" s="218">
        <f>COUNTIF(N100:AK101,"△")*1+COUNTIF(N105:AK106,"△")*1</f>
        <v>0</v>
      </c>
      <c r="AS100" s="219"/>
      <c r="AT100" s="220"/>
      <c r="AU100" s="218">
        <f>COUNTIF(N100:AK101,"○")*3+COUNTIF(N100:AK101,"△")*1+COUNTIF(N105:AK106,"○")*3+COUNTIF(N105:AK106,"△")*1</f>
        <v>0</v>
      </c>
      <c r="AV100" s="219"/>
      <c r="AW100" s="220"/>
      <c r="AX100" s="352">
        <f>AA97+AA92+AE102+AE107</f>
        <v>0</v>
      </c>
      <c r="AY100" s="353"/>
      <c r="AZ100" s="354"/>
      <c r="BA100" s="218">
        <f>W92+AI102+AI107+W97</f>
        <v>0</v>
      </c>
      <c r="BB100" s="219"/>
      <c r="BC100" s="220"/>
      <c r="BD100" s="218">
        <f>AX100-BA100</f>
        <v>0</v>
      </c>
      <c r="BE100" s="219"/>
      <c r="BF100" s="220"/>
      <c r="BG100" s="156" t="e">
        <f>RANK(BO100:BO109,BO90:BO119)</f>
        <v>#N/A</v>
      </c>
      <c r="BH100" s="157"/>
      <c r="BI100" s="158"/>
      <c r="BX100" s="178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80"/>
      <c r="CK100" s="94"/>
      <c r="CL100" s="166"/>
      <c r="CM100" s="166"/>
      <c r="CN100" s="166"/>
      <c r="CO100" s="166"/>
      <c r="CP100" s="166"/>
      <c r="CQ100" s="166"/>
      <c r="CR100" s="95"/>
      <c r="CS100" s="94"/>
      <c r="CT100" s="166"/>
      <c r="CU100" s="166"/>
      <c r="CV100" s="166"/>
      <c r="CW100" s="166"/>
      <c r="CX100" s="166"/>
      <c r="CY100" s="166"/>
      <c r="CZ100" s="95"/>
      <c r="DA100" s="94"/>
      <c r="DB100" s="166"/>
      <c r="DC100" s="166"/>
      <c r="DD100" s="166"/>
      <c r="DE100" s="166"/>
      <c r="DF100" s="166"/>
      <c r="DG100" s="166"/>
      <c r="DH100" s="95"/>
      <c r="DI100" s="185"/>
      <c r="DJ100" s="186"/>
      <c r="DK100" s="186"/>
      <c r="DL100" s="186"/>
      <c r="DM100" s="186"/>
      <c r="DN100" s="186"/>
      <c r="DO100" s="186"/>
      <c r="DP100" s="187"/>
      <c r="DQ100" s="174"/>
      <c r="DR100" s="174"/>
      <c r="DS100" s="174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71"/>
      <c r="ED100" s="171"/>
      <c r="EE100" s="171"/>
      <c r="EF100" s="168"/>
      <c r="EG100" s="168"/>
      <c r="EH100" s="168"/>
      <c r="EI100" s="168"/>
      <c r="EJ100" s="168"/>
      <c r="EK100" s="168"/>
      <c r="EL100" s="162"/>
      <c r="EM100" s="163"/>
      <c r="EN100" s="164"/>
    </row>
    <row r="101" spans="1:144" ht="15" customHeight="1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397"/>
      <c r="N101" s="313"/>
      <c r="O101" s="313"/>
      <c r="P101" s="313"/>
      <c r="Q101" s="313"/>
      <c r="R101" s="313"/>
      <c r="S101" s="313"/>
      <c r="T101" s="313"/>
      <c r="U101" s="313"/>
      <c r="V101" s="306"/>
      <c r="W101" s="341"/>
      <c r="X101" s="341"/>
      <c r="Y101" s="341"/>
      <c r="Z101" s="341"/>
      <c r="AA101" s="341"/>
      <c r="AB101" s="341"/>
      <c r="AC101" s="342"/>
      <c r="AD101" s="310"/>
      <c r="AE101" s="311"/>
      <c r="AF101" s="311"/>
      <c r="AG101" s="286"/>
      <c r="AH101" s="286"/>
      <c r="AI101" s="120"/>
      <c r="AJ101" s="120"/>
      <c r="AK101" s="121"/>
      <c r="AL101" s="255"/>
      <c r="AM101" s="256"/>
      <c r="AN101" s="257"/>
      <c r="AO101" s="255"/>
      <c r="AP101" s="256"/>
      <c r="AQ101" s="257"/>
      <c r="AR101" s="255"/>
      <c r="AS101" s="256"/>
      <c r="AT101" s="257"/>
      <c r="AU101" s="255"/>
      <c r="AV101" s="256"/>
      <c r="AW101" s="257"/>
      <c r="AX101" s="355"/>
      <c r="AY101" s="356"/>
      <c r="AZ101" s="357"/>
      <c r="BA101" s="255"/>
      <c r="BB101" s="256"/>
      <c r="BC101" s="257"/>
      <c r="BD101" s="255"/>
      <c r="BE101" s="256"/>
      <c r="BF101" s="257"/>
      <c r="BG101" s="159"/>
      <c r="BH101" s="160"/>
      <c r="BI101" s="161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7"/>
      <c r="ED101" s="147"/>
      <c r="EE101" s="147"/>
      <c r="EF101" s="146"/>
      <c r="EG101" s="146"/>
      <c r="EH101" s="146"/>
      <c r="EI101" s="146"/>
      <c r="EJ101" s="146"/>
      <c r="EK101" s="146"/>
      <c r="EL101" s="148"/>
      <c r="EM101" s="148"/>
      <c r="EN101" s="148"/>
    </row>
    <row r="102" spans="1:144" ht="15" customHeight="1">
      <c r="A102" s="188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397"/>
      <c r="N102" s="117"/>
      <c r="O102" s="286">
        <f>IF(AA92="","",AA92)</f>
      </c>
      <c r="P102" s="286"/>
      <c r="Q102" s="286" t="s">
        <v>33</v>
      </c>
      <c r="R102" s="286"/>
      <c r="S102" s="286">
        <f>IF(W92="","",W92)</f>
      </c>
      <c r="T102" s="286"/>
      <c r="U102" s="122"/>
      <c r="V102" s="306"/>
      <c r="W102" s="341"/>
      <c r="X102" s="341"/>
      <c r="Y102" s="341"/>
      <c r="Z102" s="341"/>
      <c r="AA102" s="341"/>
      <c r="AB102" s="341"/>
      <c r="AC102" s="342"/>
      <c r="AD102" s="117"/>
      <c r="AE102" s="286"/>
      <c r="AF102" s="286"/>
      <c r="AG102" s="286" t="s">
        <v>33</v>
      </c>
      <c r="AH102" s="286"/>
      <c r="AI102" s="286"/>
      <c r="AJ102" s="286"/>
      <c r="AK102" s="122"/>
      <c r="AL102" s="255"/>
      <c r="AM102" s="256"/>
      <c r="AN102" s="257"/>
      <c r="AO102" s="255"/>
      <c r="AP102" s="256"/>
      <c r="AQ102" s="257"/>
      <c r="AR102" s="255"/>
      <c r="AS102" s="256"/>
      <c r="AT102" s="257"/>
      <c r="AU102" s="255"/>
      <c r="AV102" s="256"/>
      <c r="AW102" s="257"/>
      <c r="AX102" s="355"/>
      <c r="AY102" s="356"/>
      <c r="AZ102" s="357"/>
      <c r="BA102" s="255"/>
      <c r="BB102" s="256"/>
      <c r="BC102" s="257"/>
      <c r="BD102" s="255"/>
      <c r="BE102" s="256"/>
      <c r="BF102" s="257"/>
      <c r="BG102" s="159"/>
      <c r="BH102" s="160"/>
      <c r="BI102" s="161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22"/>
      <c r="CL102" s="120"/>
      <c r="CM102" s="120"/>
      <c r="CN102" s="120"/>
      <c r="CO102" s="120"/>
      <c r="CP102" s="120"/>
      <c r="CQ102" s="120"/>
      <c r="CR102" s="122"/>
      <c r="CS102" s="122"/>
      <c r="CT102" s="120"/>
      <c r="CU102" s="120"/>
      <c r="CV102" s="120"/>
      <c r="CW102" s="120"/>
      <c r="CX102" s="120"/>
      <c r="CY102" s="120"/>
      <c r="CZ102" s="122"/>
      <c r="DA102" s="120"/>
      <c r="DB102" s="120"/>
      <c r="DC102" s="120"/>
      <c r="DD102" s="120"/>
      <c r="DE102" s="120"/>
      <c r="DF102" s="120"/>
      <c r="DG102" s="120"/>
      <c r="DH102" s="120"/>
      <c r="DI102" s="122"/>
      <c r="DJ102" s="120"/>
      <c r="DK102" s="120"/>
      <c r="DL102" s="120"/>
      <c r="DM102" s="120"/>
      <c r="DN102" s="120"/>
      <c r="DO102" s="120"/>
      <c r="DP102" s="122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7"/>
      <c r="ED102" s="147"/>
      <c r="EE102" s="147"/>
      <c r="EF102" s="146"/>
      <c r="EG102" s="146"/>
      <c r="EH102" s="146"/>
      <c r="EI102" s="146"/>
      <c r="EJ102" s="146"/>
      <c r="EK102" s="146"/>
      <c r="EL102" s="148"/>
      <c r="EM102" s="148"/>
      <c r="EN102" s="148"/>
    </row>
    <row r="103" spans="1:144" ht="15" customHeight="1">
      <c r="A103" s="188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397"/>
      <c r="N103" s="117"/>
      <c r="O103" s="286"/>
      <c r="P103" s="286"/>
      <c r="Q103" s="286"/>
      <c r="R103" s="286"/>
      <c r="S103" s="286"/>
      <c r="T103" s="286"/>
      <c r="U103" s="122"/>
      <c r="V103" s="306"/>
      <c r="W103" s="341"/>
      <c r="X103" s="341"/>
      <c r="Y103" s="341"/>
      <c r="Z103" s="341"/>
      <c r="AA103" s="341"/>
      <c r="AB103" s="341"/>
      <c r="AC103" s="342"/>
      <c r="AD103" s="117"/>
      <c r="AE103" s="286"/>
      <c r="AF103" s="286"/>
      <c r="AG103" s="286"/>
      <c r="AH103" s="286"/>
      <c r="AI103" s="286"/>
      <c r="AJ103" s="286"/>
      <c r="AK103" s="122"/>
      <c r="AL103" s="255"/>
      <c r="AM103" s="256"/>
      <c r="AN103" s="257"/>
      <c r="AO103" s="255"/>
      <c r="AP103" s="256"/>
      <c r="AQ103" s="257"/>
      <c r="AR103" s="255"/>
      <c r="AS103" s="256"/>
      <c r="AT103" s="257"/>
      <c r="AU103" s="255"/>
      <c r="AV103" s="256"/>
      <c r="AW103" s="257"/>
      <c r="AX103" s="355"/>
      <c r="AY103" s="356"/>
      <c r="AZ103" s="357"/>
      <c r="BA103" s="255"/>
      <c r="BB103" s="256"/>
      <c r="BC103" s="257"/>
      <c r="BD103" s="255"/>
      <c r="BE103" s="256"/>
      <c r="BF103" s="257"/>
      <c r="BG103" s="159"/>
      <c r="BH103" s="160"/>
      <c r="BI103" s="161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22"/>
      <c r="CL103" s="120"/>
      <c r="CM103" s="120"/>
      <c r="CN103" s="120"/>
      <c r="CO103" s="120"/>
      <c r="CP103" s="120"/>
      <c r="CQ103" s="120"/>
      <c r="CR103" s="122"/>
      <c r="CS103" s="122"/>
      <c r="CT103" s="120"/>
      <c r="CU103" s="120"/>
      <c r="CV103" s="120"/>
      <c r="CW103" s="120"/>
      <c r="CX103" s="120"/>
      <c r="CY103" s="120"/>
      <c r="CZ103" s="122"/>
      <c r="DA103" s="120"/>
      <c r="DB103" s="120"/>
      <c r="DC103" s="120"/>
      <c r="DD103" s="120"/>
      <c r="DE103" s="120"/>
      <c r="DF103" s="120"/>
      <c r="DG103" s="120"/>
      <c r="DH103" s="120"/>
      <c r="DI103" s="122"/>
      <c r="DJ103" s="120"/>
      <c r="DK103" s="120"/>
      <c r="DL103" s="120"/>
      <c r="DM103" s="120"/>
      <c r="DN103" s="120"/>
      <c r="DO103" s="120"/>
      <c r="DP103" s="122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7"/>
      <c r="ED103" s="147"/>
      <c r="EE103" s="147"/>
      <c r="EF103" s="146"/>
      <c r="EG103" s="146"/>
      <c r="EH103" s="146"/>
      <c r="EI103" s="146"/>
      <c r="EJ103" s="146"/>
      <c r="EK103" s="146"/>
      <c r="EL103" s="148"/>
      <c r="EM103" s="148"/>
      <c r="EN103" s="148"/>
    </row>
    <row r="104" spans="1:144" ht="15" customHeight="1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397"/>
      <c r="N104" s="123"/>
      <c r="O104" s="287"/>
      <c r="P104" s="287"/>
      <c r="Q104" s="287"/>
      <c r="R104" s="287"/>
      <c r="S104" s="287"/>
      <c r="T104" s="287"/>
      <c r="U104" s="124"/>
      <c r="V104" s="306"/>
      <c r="W104" s="341"/>
      <c r="X104" s="341"/>
      <c r="Y104" s="341"/>
      <c r="Z104" s="341"/>
      <c r="AA104" s="341"/>
      <c r="AB104" s="341"/>
      <c r="AC104" s="342"/>
      <c r="AD104" s="123"/>
      <c r="AE104" s="287"/>
      <c r="AF104" s="287"/>
      <c r="AG104" s="287"/>
      <c r="AH104" s="287"/>
      <c r="AI104" s="287"/>
      <c r="AJ104" s="287"/>
      <c r="AK104" s="124"/>
      <c r="AL104" s="255"/>
      <c r="AM104" s="256"/>
      <c r="AN104" s="257"/>
      <c r="AO104" s="255"/>
      <c r="AP104" s="256"/>
      <c r="AQ104" s="257"/>
      <c r="AR104" s="255"/>
      <c r="AS104" s="256"/>
      <c r="AT104" s="257"/>
      <c r="AU104" s="255"/>
      <c r="AV104" s="256"/>
      <c r="AW104" s="257"/>
      <c r="AX104" s="355"/>
      <c r="AY104" s="356"/>
      <c r="AZ104" s="357"/>
      <c r="BA104" s="255"/>
      <c r="BB104" s="256"/>
      <c r="BC104" s="257"/>
      <c r="BD104" s="255"/>
      <c r="BE104" s="256"/>
      <c r="BF104" s="257"/>
      <c r="BG104" s="159"/>
      <c r="BH104" s="160"/>
      <c r="BI104" s="161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22"/>
      <c r="CL104" s="120"/>
      <c r="CM104" s="120"/>
      <c r="CN104" s="120"/>
      <c r="CO104" s="120"/>
      <c r="CP104" s="120"/>
      <c r="CQ104" s="120"/>
      <c r="CR104" s="122"/>
      <c r="CS104" s="122"/>
      <c r="CT104" s="120"/>
      <c r="CU104" s="120"/>
      <c r="CV104" s="120"/>
      <c r="CW104" s="120"/>
      <c r="CX104" s="120"/>
      <c r="CY104" s="120"/>
      <c r="CZ104" s="122"/>
      <c r="DA104" s="120"/>
      <c r="DB104" s="120"/>
      <c r="DC104" s="120"/>
      <c r="DD104" s="120"/>
      <c r="DE104" s="120"/>
      <c r="DF104" s="120"/>
      <c r="DG104" s="120"/>
      <c r="DH104" s="120"/>
      <c r="DI104" s="122"/>
      <c r="DJ104" s="120"/>
      <c r="DK104" s="120"/>
      <c r="DL104" s="120"/>
      <c r="DM104" s="120"/>
      <c r="DN104" s="120"/>
      <c r="DO104" s="120"/>
      <c r="DP104" s="122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7"/>
      <c r="ED104" s="147"/>
      <c r="EE104" s="147"/>
      <c r="EF104" s="146"/>
      <c r="EG104" s="146"/>
      <c r="EH104" s="146"/>
      <c r="EI104" s="146"/>
      <c r="EJ104" s="146"/>
      <c r="EK104" s="146"/>
      <c r="EL104" s="148"/>
      <c r="EM104" s="148"/>
      <c r="EN104" s="148"/>
    </row>
    <row r="105" spans="1:144" ht="15" customHeight="1">
      <c r="A105" s="188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397"/>
      <c r="N105" s="340">
        <f>IF(O107="","",IF(O107&lt;S107,"●",IF(O107&gt;S107,"○",IF(O107=S107,"△"))))</f>
      </c>
      <c r="O105" s="340"/>
      <c r="P105" s="340"/>
      <c r="Q105" s="340"/>
      <c r="R105" s="340"/>
      <c r="S105" s="340"/>
      <c r="T105" s="340"/>
      <c r="U105" s="340"/>
      <c r="V105" s="306"/>
      <c r="W105" s="341"/>
      <c r="X105" s="341"/>
      <c r="Y105" s="341"/>
      <c r="Z105" s="341"/>
      <c r="AA105" s="341"/>
      <c r="AB105" s="341"/>
      <c r="AC105" s="342"/>
      <c r="AD105" s="308">
        <v>24</v>
      </c>
      <c r="AE105" s="309"/>
      <c r="AF105" s="309"/>
      <c r="AG105" s="312">
        <f>IF(AE107="","",IF(AE107&lt;AI107,"●",IF(AE107&gt;AI107,"○",IF(AE107=AI107,"△"))))</f>
      </c>
      <c r="AH105" s="312"/>
      <c r="AI105" s="118"/>
      <c r="AJ105" s="118"/>
      <c r="AK105" s="119"/>
      <c r="AL105" s="255"/>
      <c r="AM105" s="256"/>
      <c r="AN105" s="257"/>
      <c r="AO105" s="255"/>
      <c r="AP105" s="256"/>
      <c r="AQ105" s="257"/>
      <c r="AR105" s="255"/>
      <c r="AS105" s="256"/>
      <c r="AT105" s="257"/>
      <c r="AU105" s="255"/>
      <c r="AV105" s="256"/>
      <c r="AW105" s="257"/>
      <c r="AX105" s="355"/>
      <c r="AY105" s="356"/>
      <c r="AZ105" s="357"/>
      <c r="BA105" s="255"/>
      <c r="BB105" s="256"/>
      <c r="BC105" s="257"/>
      <c r="BD105" s="255"/>
      <c r="BE105" s="256"/>
      <c r="BF105" s="257"/>
      <c r="BG105" s="159"/>
      <c r="BH105" s="160"/>
      <c r="BI105" s="161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46"/>
      <c r="DR105" s="146"/>
      <c r="DS105" s="146"/>
      <c r="DT105" s="146"/>
      <c r="DU105" s="146"/>
      <c r="DV105" s="146"/>
      <c r="DW105" s="146"/>
      <c r="DX105" s="146"/>
      <c r="DY105" s="146"/>
      <c r="DZ105" s="146"/>
      <c r="EA105" s="146"/>
      <c r="EB105" s="146"/>
      <c r="EC105" s="147"/>
      <c r="ED105" s="147"/>
      <c r="EE105" s="147"/>
      <c r="EF105" s="146"/>
      <c r="EG105" s="146"/>
      <c r="EH105" s="146"/>
      <c r="EI105" s="146"/>
      <c r="EJ105" s="146"/>
      <c r="EK105" s="146"/>
      <c r="EL105" s="148"/>
      <c r="EM105" s="148"/>
      <c r="EN105" s="148"/>
    </row>
    <row r="106" spans="1:144" ht="15" customHeight="1">
      <c r="A106" s="188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397"/>
      <c r="N106" s="340"/>
      <c r="O106" s="340"/>
      <c r="P106" s="340"/>
      <c r="Q106" s="340"/>
      <c r="R106" s="340"/>
      <c r="S106" s="340"/>
      <c r="T106" s="340"/>
      <c r="U106" s="340"/>
      <c r="V106" s="306"/>
      <c r="W106" s="341"/>
      <c r="X106" s="341"/>
      <c r="Y106" s="341"/>
      <c r="Z106" s="341"/>
      <c r="AA106" s="341"/>
      <c r="AB106" s="341"/>
      <c r="AC106" s="342"/>
      <c r="AD106" s="310"/>
      <c r="AE106" s="311"/>
      <c r="AF106" s="311"/>
      <c r="AG106" s="286"/>
      <c r="AH106" s="286"/>
      <c r="AI106" s="120"/>
      <c r="AJ106" s="120"/>
      <c r="AK106" s="121"/>
      <c r="AL106" s="255"/>
      <c r="AM106" s="256"/>
      <c r="AN106" s="257"/>
      <c r="AO106" s="255"/>
      <c r="AP106" s="256"/>
      <c r="AQ106" s="257"/>
      <c r="AR106" s="255"/>
      <c r="AS106" s="256"/>
      <c r="AT106" s="257"/>
      <c r="AU106" s="255"/>
      <c r="AV106" s="256"/>
      <c r="AW106" s="257"/>
      <c r="AX106" s="355"/>
      <c r="AY106" s="356"/>
      <c r="AZ106" s="357"/>
      <c r="BA106" s="255"/>
      <c r="BB106" s="256"/>
      <c r="BC106" s="257"/>
      <c r="BD106" s="255"/>
      <c r="BE106" s="256"/>
      <c r="BF106" s="257"/>
      <c r="BG106" s="159"/>
      <c r="BH106" s="160"/>
      <c r="BI106" s="161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7"/>
      <c r="ED106" s="147"/>
      <c r="EE106" s="147"/>
      <c r="EF106" s="146"/>
      <c r="EG106" s="146"/>
      <c r="EH106" s="146"/>
      <c r="EI106" s="146"/>
      <c r="EJ106" s="146"/>
      <c r="EK106" s="146"/>
      <c r="EL106" s="148"/>
      <c r="EM106" s="148"/>
      <c r="EN106" s="148"/>
    </row>
    <row r="107" spans="1:144" ht="15" customHeight="1">
      <c r="A107" s="188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397"/>
      <c r="N107" s="117"/>
      <c r="O107" s="286">
        <f>IF(AA97="","",AA97)</f>
      </c>
      <c r="P107" s="286"/>
      <c r="Q107" s="286" t="s">
        <v>33</v>
      </c>
      <c r="R107" s="286"/>
      <c r="S107" s="286">
        <f>IF(W97="","",W97)</f>
      </c>
      <c r="T107" s="286"/>
      <c r="U107" s="122"/>
      <c r="V107" s="306"/>
      <c r="W107" s="341"/>
      <c r="X107" s="341"/>
      <c r="Y107" s="341"/>
      <c r="Z107" s="341"/>
      <c r="AA107" s="341"/>
      <c r="AB107" s="341"/>
      <c r="AC107" s="342"/>
      <c r="AD107" s="117"/>
      <c r="AE107" s="286"/>
      <c r="AF107" s="286"/>
      <c r="AG107" s="286" t="s">
        <v>33</v>
      </c>
      <c r="AH107" s="286"/>
      <c r="AI107" s="286"/>
      <c r="AJ107" s="286"/>
      <c r="AK107" s="122"/>
      <c r="AL107" s="255"/>
      <c r="AM107" s="256"/>
      <c r="AN107" s="257"/>
      <c r="AO107" s="255"/>
      <c r="AP107" s="256"/>
      <c r="AQ107" s="257"/>
      <c r="AR107" s="255"/>
      <c r="AS107" s="256"/>
      <c r="AT107" s="257"/>
      <c r="AU107" s="255"/>
      <c r="AV107" s="256"/>
      <c r="AW107" s="257"/>
      <c r="AX107" s="355"/>
      <c r="AY107" s="356"/>
      <c r="AZ107" s="357"/>
      <c r="BA107" s="255"/>
      <c r="BB107" s="256"/>
      <c r="BC107" s="257"/>
      <c r="BD107" s="255"/>
      <c r="BE107" s="256"/>
      <c r="BF107" s="257"/>
      <c r="BG107" s="159"/>
      <c r="BH107" s="160"/>
      <c r="BI107" s="161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22"/>
      <c r="CL107" s="120"/>
      <c r="CM107" s="120"/>
      <c r="CN107" s="120"/>
      <c r="CO107" s="120"/>
      <c r="CP107" s="120"/>
      <c r="CQ107" s="120"/>
      <c r="CR107" s="122"/>
      <c r="CS107" s="122"/>
      <c r="CT107" s="120"/>
      <c r="CU107" s="120"/>
      <c r="CV107" s="120"/>
      <c r="CW107" s="120"/>
      <c r="CX107" s="120"/>
      <c r="CY107" s="120"/>
      <c r="CZ107" s="122"/>
      <c r="DA107" s="122"/>
      <c r="DB107" s="120"/>
      <c r="DC107" s="120"/>
      <c r="DD107" s="120"/>
      <c r="DE107" s="120"/>
      <c r="DF107" s="120"/>
      <c r="DG107" s="120"/>
      <c r="DH107" s="122"/>
      <c r="DI107" s="120"/>
      <c r="DJ107" s="120"/>
      <c r="DK107" s="120"/>
      <c r="DL107" s="120"/>
      <c r="DM107" s="120"/>
      <c r="DN107" s="120"/>
      <c r="DO107" s="120"/>
      <c r="DP107" s="120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7"/>
      <c r="ED107" s="147"/>
      <c r="EE107" s="147"/>
      <c r="EF107" s="146"/>
      <c r="EG107" s="146"/>
      <c r="EH107" s="146"/>
      <c r="EI107" s="146"/>
      <c r="EJ107" s="146"/>
      <c r="EK107" s="146"/>
      <c r="EL107" s="148"/>
      <c r="EM107" s="148"/>
      <c r="EN107" s="148"/>
    </row>
    <row r="108" spans="1:144" ht="15" customHeight="1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397"/>
      <c r="N108" s="117"/>
      <c r="O108" s="286"/>
      <c r="P108" s="286"/>
      <c r="Q108" s="286"/>
      <c r="R108" s="286"/>
      <c r="S108" s="286"/>
      <c r="T108" s="286"/>
      <c r="U108" s="122"/>
      <c r="V108" s="306"/>
      <c r="W108" s="341"/>
      <c r="X108" s="341"/>
      <c r="Y108" s="341"/>
      <c r="Z108" s="341"/>
      <c r="AA108" s="341"/>
      <c r="AB108" s="341"/>
      <c r="AC108" s="342"/>
      <c r="AD108" s="117"/>
      <c r="AE108" s="286"/>
      <c r="AF108" s="286"/>
      <c r="AG108" s="286"/>
      <c r="AH108" s="286"/>
      <c r="AI108" s="286"/>
      <c r="AJ108" s="286"/>
      <c r="AK108" s="122"/>
      <c r="AL108" s="255"/>
      <c r="AM108" s="256"/>
      <c r="AN108" s="257"/>
      <c r="AO108" s="255"/>
      <c r="AP108" s="256"/>
      <c r="AQ108" s="257"/>
      <c r="AR108" s="255"/>
      <c r="AS108" s="256"/>
      <c r="AT108" s="257"/>
      <c r="AU108" s="255"/>
      <c r="AV108" s="256"/>
      <c r="AW108" s="257"/>
      <c r="AX108" s="355"/>
      <c r="AY108" s="356"/>
      <c r="AZ108" s="357"/>
      <c r="BA108" s="255"/>
      <c r="BB108" s="256"/>
      <c r="BC108" s="257"/>
      <c r="BD108" s="255"/>
      <c r="BE108" s="256"/>
      <c r="BF108" s="257"/>
      <c r="BG108" s="159"/>
      <c r="BH108" s="160"/>
      <c r="BI108" s="161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22"/>
      <c r="CL108" s="120"/>
      <c r="CM108" s="120"/>
      <c r="CN108" s="120"/>
      <c r="CO108" s="120"/>
      <c r="CP108" s="120"/>
      <c r="CQ108" s="120"/>
      <c r="CR108" s="122"/>
      <c r="CS108" s="122"/>
      <c r="CT108" s="120"/>
      <c r="CU108" s="120"/>
      <c r="CV108" s="120"/>
      <c r="CW108" s="120"/>
      <c r="CX108" s="120"/>
      <c r="CY108" s="120"/>
      <c r="CZ108" s="122"/>
      <c r="DA108" s="122"/>
      <c r="DB108" s="120"/>
      <c r="DC108" s="120"/>
      <c r="DD108" s="120"/>
      <c r="DE108" s="120"/>
      <c r="DF108" s="120"/>
      <c r="DG108" s="120"/>
      <c r="DH108" s="122"/>
      <c r="DI108" s="120"/>
      <c r="DJ108" s="120"/>
      <c r="DK108" s="120"/>
      <c r="DL108" s="120"/>
      <c r="DM108" s="120"/>
      <c r="DN108" s="120"/>
      <c r="DO108" s="120"/>
      <c r="DP108" s="120"/>
      <c r="DQ108" s="146"/>
      <c r="DR108" s="146"/>
      <c r="DS108" s="146"/>
      <c r="DT108" s="146"/>
      <c r="DU108" s="146"/>
      <c r="DV108" s="146"/>
      <c r="DW108" s="146"/>
      <c r="DX108" s="146"/>
      <c r="DY108" s="146"/>
      <c r="DZ108" s="146"/>
      <c r="EA108" s="146"/>
      <c r="EB108" s="146"/>
      <c r="EC108" s="147"/>
      <c r="ED108" s="147"/>
      <c r="EE108" s="147"/>
      <c r="EF108" s="146"/>
      <c r="EG108" s="146"/>
      <c r="EH108" s="146"/>
      <c r="EI108" s="146"/>
      <c r="EJ108" s="146"/>
      <c r="EK108" s="146"/>
      <c r="EL108" s="148"/>
      <c r="EM108" s="148"/>
      <c r="EN108" s="148"/>
    </row>
    <row r="109" spans="1:144" ht="15" customHeight="1">
      <c r="A109" s="398"/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400"/>
      <c r="N109" s="123"/>
      <c r="O109" s="287"/>
      <c r="P109" s="287"/>
      <c r="Q109" s="287"/>
      <c r="R109" s="287"/>
      <c r="S109" s="287"/>
      <c r="T109" s="287"/>
      <c r="U109" s="124"/>
      <c r="V109" s="314"/>
      <c r="W109" s="343"/>
      <c r="X109" s="343"/>
      <c r="Y109" s="343"/>
      <c r="Z109" s="343"/>
      <c r="AA109" s="343"/>
      <c r="AB109" s="343"/>
      <c r="AC109" s="344"/>
      <c r="AD109" s="123"/>
      <c r="AE109" s="287"/>
      <c r="AF109" s="287"/>
      <c r="AG109" s="287"/>
      <c r="AH109" s="287"/>
      <c r="AI109" s="287"/>
      <c r="AJ109" s="287"/>
      <c r="AK109" s="124"/>
      <c r="AL109" s="258"/>
      <c r="AM109" s="259"/>
      <c r="AN109" s="173"/>
      <c r="AO109" s="258"/>
      <c r="AP109" s="259"/>
      <c r="AQ109" s="173"/>
      <c r="AR109" s="258"/>
      <c r="AS109" s="259"/>
      <c r="AT109" s="173"/>
      <c r="AU109" s="258"/>
      <c r="AV109" s="259"/>
      <c r="AW109" s="173"/>
      <c r="AX109" s="358"/>
      <c r="AY109" s="359"/>
      <c r="AZ109" s="360"/>
      <c r="BA109" s="258"/>
      <c r="BB109" s="259"/>
      <c r="BC109" s="173"/>
      <c r="BD109" s="258"/>
      <c r="BE109" s="259"/>
      <c r="BF109" s="173"/>
      <c r="BG109" s="162"/>
      <c r="BH109" s="163"/>
      <c r="BI109" s="164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22"/>
      <c r="CL109" s="120"/>
      <c r="CM109" s="120"/>
      <c r="CN109" s="120"/>
      <c r="CO109" s="120"/>
      <c r="CP109" s="120"/>
      <c r="CQ109" s="120"/>
      <c r="CR109" s="122"/>
      <c r="CS109" s="122"/>
      <c r="CT109" s="120"/>
      <c r="CU109" s="120"/>
      <c r="CV109" s="120"/>
      <c r="CW109" s="120"/>
      <c r="CX109" s="120"/>
      <c r="CY109" s="120"/>
      <c r="CZ109" s="122"/>
      <c r="DA109" s="122"/>
      <c r="DB109" s="120"/>
      <c r="DC109" s="120"/>
      <c r="DD109" s="120"/>
      <c r="DE109" s="120"/>
      <c r="DF109" s="120"/>
      <c r="DG109" s="120"/>
      <c r="DH109" s="122"/>
      <c r="DI109" s="120"/>
      <c r="DJ109" s="120"/>
      <c r="DK109" s="120"/>
      <c r="DL109" s="120"/>
      <c r="DM109" s="120"/>
      <c r="DN109" s="120"/>
      <c r="DO109" s="120"/>
      <c r="DP109" s="120"/>
      <c r="DQ109" s="146"/>
      <c r="DR109" s="146"/>
      <c r="DS109" s="146"/>
      <c r="DT109" s="146"/>
      <c r="DU109" s="146"/>
      <c r="DV109" s="146"/>
      <c r="DW109" s="146"/>
      <c r="DX109" s="146"/>
      <c r="DY109" s="146"/>
      <c r="DZ109" s="146"/>
      <c r="EA109" s="146"/>
      <c r="EB109" s="146"/>
      <c r="EC109" s="147"/>
      <c r="ED109" s="147"/>
      <c r="EE109" s="147"/>
      <c r="EF109" s="146"/>
      <c r="EG109" s="146"/>
      <c r="EH109" s="146"/>
      <c r="EI109" s="146"/>
      <c r="EJ109" s="146"/>
      <c r="EK109" s="146"/>
      <c r="EL109" s="148"/>
      <c r="EM109" s="148"/>
      <c r="EN109" s="148"/>
    </row>
    <row r="110" spans="1:109" ht="15" customHeight="1">
      <c r="A110" s="336" t="s">
        <v>53</v>
      </c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80"/>
      <c r="N110" s="181">
        <f>IF(O112="","",IF(O112&lt;S112,"●",IF(O112&gt;S112,"○",IF(O112=S112,"△"))))</f>
      </c>
      <c r="O110" s="181"/>
      <c r="P110" s="181"/>
      <c r="Q110" s="181"/>
      <c r="R110" s="181"/>
      <c r="S110" s="181"/>
      <c r="T110" s="181"/>
      <c r="U110" s="181"/>
      <c r="V110" s="181">
        <f>IF(W112="","",IF(W112&lt;AA112,"●",IF(W112&gt;AA112,"○",IF(W112=AA112,"△"))))</f>
      </c>
      <c r="W110" s="181"/>
      <c r="X110" s="181"/>
      <c r="Y110" s="181"/>
      <c r="Z110" s="181"/>
      <c r="AA110" s="181"/>
      <c r="AB110" s="181"/>
      <c r="AC110" s="181"/>
      <c r="AD110" s="193"/>
      <c r="AE110" s="394"/>
      <c r="AF110" s="394"/>
      <c r="AG110" s="394"/>
      <c r="AH110" s="394"/>
      <c r="AI110" s="394"/>
      <c r="AJ110" s="394"/>
      <c r="AK110" s="395"/>
      <c r="AL110" s="218">
        <f>COUNTIF(N110:AK111,"○")*1+COUNTIF(N115:AK116,"○")*1</f>
        <v>0</v>
      </c>
      <c r="AM110" s="219"/>
      <c r="AN110" s="220"/>
      <c r="AO110" s="218">
        <f>COUNTIF(Q110:AN111,"●")*1+COUNTIF(Q115:AN116,"●")*1</f>
        <v>0</v>
      </c>
      <c r="AP110" s="219"/>
      <c r="AQ110" s="220"/>
      <c r="AR110" s="218">
        <f>COUNTIF(N110:AQ111,"△")*1+COUNTIF(N115:AQ116,"△")*1</f>
        <v>0</v>
      </c>
      <c r="AS110" s="219"/>
      <c r="AT110" s="220"/>
      <c r="AU110" s="218">
        <f>COUNTIF(N110:AK111,"○")*3+COUNTIF(N110:AK111,"△")*1+COUNTIF(N115:AK116,"○")*3+COUNTIF(N115:AK116,"△")*1</f>
        <v>0</v>
      </c>
      <c r="AV110" s="219"/>
      <c r="AW110" s="220"/>
      <c r="AX110" s="352">
        <f>AI97+AI92+AI102+AI107</f>
        <v>0</v>
      </c>
      <c r="AY110" s="353"/>
      <c r="AZ110" s="354"/>
      <c r="BA110" s="218">
        <f>AE92+AE102+AE107+AE97</f>
        <v>0</v>
      </c>
      <c r="BB110" s="219"/>
      <c r="BC110" s="220"/>
      <c r="BD110" s="218">
        <f>AX110-BA110</f>
        <v>0</v>
      </c>
      <c r="BE110" s="219"/>
      <c r="BF110" s="220"/>
      <c r="BG110" s="156" t="e">
        <f>RANK(BO110:BO119,BO90:BO119)</f>
        <v>#N/A</v>
      </c>
      <c r="BH110" s="157"/>
      <c r="BI110" s="158"/>
      <c r="CC110" s="272"/>
      <c r="CD110" s="272"/>
      <c r="CE110" s="272"/>
      <c r="CF110" s="272"/>
      <c r="CG110" s="272"/>
      <c r="CH110" s="272"/>
      <c r="CI110" s="272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</row>
    <row r="111" spans="1:109" ht="15" customHeight="1">
      <c r="A111" s="334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2"/>
      <c r="AE111" s="183"/>
      <c r="AF111" s="183"/>
      <c r="AG111" s="183"/>
      <c r="AH111" s="183"/>
      <c r="AI111" s="183"/>
      <c r="AJ111" s="183"/>
      <c r="AK111" s="184"/>
      <c r="AL111" s="255"/>
      <c r="AM111" s="256"/>
      <c r="AN111" s="257"/>
      <c r="AO111" s="255"/>
      <c r="AP111" s="256"/>
      <c r="AQ111" s="257"/>
      <c r="AR111" s="255"/>
      <c r="AS111" s="256"/>
      <c r="AT111" s="257"/>
      <c r="AU111" s="255"/>
      <c r="AV111" s="256"/>
      <c r="AW111" s="257"/>
      <c r="AX111" s="355"/>
      <c r="AY111" s="356"/>
      <c r="AZ111" s="357"/>
      <c r="BA111" s="255"/>
      <c r="BB111" s="256"/>
      <c r="BC111" s="257"/>
      <c r="BD111" s="255"/>
      <c r="BE111" s="256"/>
      <c r="BF111" s="257"/>
      <c r="BG111" s="159"/>
      <c r="BH111" s="160"/>
      <c r="BI111" s="161"/>
      <c r="CC111" s="272"/>
      <c r="CD111" s="272"/>
      <c r="CE111" s="272"/>
      <c r="CF111" s="272"/>
      <c r="CG111" s="272"/>
      <c r="CH111" s="272"/>
      <c r="CI111" s="272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</row>
    <row r="112" spans="1:144" ht="27" customHeight="1">
      <c r="A112" s="334"/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81"/>
      <c r="N112" s="93"/>
      <c r="O112" s="165">
        <f>IF(AI92="","",AI92)</f>
      </c>
      <c r="P112" s="165"/>
      <c r="Q112" s="165" t="s">
        <v>33</v>
      </c>
      <c r="R112" s="165"/>
      <c r="S112" s="165">
        <f>IF(AE92="","",AE92)</f>
      </c>
      <c r="T112" s="165"/>
      <c r="U112" s="90"/>
      <c r="V112" s="93"/>
      <c r="W112" s="165">
        <f>IF(AI102="","",AI102)</f>
      </c>
      <c r="X112" s="165"/>
      <c r="Y112" s="165" t="s">
        <v>33</v>
      </c>
      <c r="Z112" s="165"/>
      <c r="AA112" s="165">
        <f>IF(AE102="","",AE102)</f>
      </c>
      <c r="AB112" s="165"/>
      <c r="AC112" s="90"/>
      <c r="AD112" s="182"/>
      <c r="AE112" s="183"/>
      <c r="AF112" s="183"/>
      <c r="AG112" s="183"/>
      <c r="AH112" s="183"/>
      <c r="AI112" s="183"/>
      <c r="AJ112" s="183"/>
      <c r="AK112" s="184"/>
      <c r="AL112" s="255"/>
      <c r="AM112" s="256"/>
      <c r="AN112" s="257"/>
      <c r="AO112" s="255"/>
      <c r="AP112" s="256"/>
      <c r="AQ112" s="257"/>
      <c r="AR112" s="255"/>
      <c r="AS112" s="256"/>
      <c r="AT112" s="257"/>
      <c r="AU112" s="255"/>
      <c r="AV112" s="256"/>
      <c r="AW112" s="257"/>
      <c r="AX112" s="355"/>
      <c r="AY112" s="356"/>
      <c r="AZ112" s="357"/>
      <c r="BA112" s="255"/>
      <c r="BB112" s="256"/>
      <c r="BC112" s="257"/>
      <c r="BD112" s="255"/>
      <c r="BE112" s="256"/>
      <c r="BF112" s="257"/>
      <c r="BG112" s="159"/>
      <c r="BH112" s="160"/>
      <c r="BI112" s="161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28"/>
      <c r="DX112" s="138"/>
      <c r="DY112" s="138"/>
      <c r="DZ112" s="138"/>
      <c r="EA112" s="138"/>
      <c r="EB112" s="138"/>
      <c r="EC112" s="138"/>
      <c r="ED112" s="138"/>
      <c r="EE112" s="138"/>
      <c r="EF112" s="138"/>
      <c r="EG112" s="139"/>
      <c r="EH112" s="139"/>
      <c r="EI112" s="139"/>
      <c r="EJ112" s="139"/>
      <c r="EK112" s="139"/>
      <c r="EL112" s="139"/>
      <c r="EM112" s="139"/>
      <c r="EN112" s="139"/>
    </row>
    <row r="113" spans="1:144" ht="15" customHeight="1">
      <c r="A113" s="334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81"/>
      <c r="N113" s="93"/>
      <c r="O113" s="165"/>
      <c r="P113" s="165"/>
      <c r="Q113" s="165"/>
      <c r="R113" s="165"/>
      <c r="S113" s="165"/>
      <c r="T113" s="165"/>
      <c r="U113" s="90"/>
      <c r="V113" s="93"/>
      <c r="W113" s="165"/>
      <c r="X113" s="165"/>
      <c r="Y113" s="165"/>
      <c r="Z113" s="165"/>
      <c r="AA113" s="165"/>
      <c r="AB113" s="165"/>
      <c r="AC113" s="90"/>
      <c r="AD113" s="182"/>
      <c r="AE113" s="183"/>
      <c r="AF113" s="183"/>
      <c r="AG113" s="183"/>
      <c r="AH113" s="183"/>
      <c r="AI113" s="183"/>
      <c r="AJ113" s="183"/>
      <c r="AK113" s="184"/>
      <c r="AL113" s="255"/>
      <c r="AM113" s="256"/>
      <c r="AN113" s="257"/>
      <c r="AO113" s="255"/>
      <c r="AP113" s="256"/>
      <c r="AQ113" s="257"/>
      <c r="AR113" s="255"/>
      <c r="AS113" s="256"/>
      <c r="AT113" s="257"/>
      <c r="AU113" s="255"/>
      <c r="AV113" s="256"/>
      <c r="AW113" s="257"/>
      <c r="AX113" s="355"/>
      <c r="AY113" s="356"/>
      <c r="AZ113" s="357"/>
      <c r="BA113" s="255"/>
      <c r="BB113" s="256"/>
      <c r="BC113" s="257"/>
      <c r="BD113" s="255"/>
      <c r="BE113" s="256"/>
      <c r="BF113" s="257"/>
      <c r="BG113" s="159"/>
      <c r="BH113" s="160"/>
      <c r="BI113" s="161"/>
      <c r="BX113" s="139"/>
      <c r="BY113" s="139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39"/>
      <c r="CK113" s="139"/>
      <c r="CL113" s="139"/>
      <c r="CM113" s="139"/>
      <c r="CN113" s="139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39"/>
      <c r="DD113" s="139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</row>
    <row r="114" spans="1:144" ht="15" customHeight="1">
      <c r="A114" s="334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81"/>
      <c r="N114" s="94"/>
      <c r="O114" s="166"/>
      <c r="P114" s="166"/>
      <c r="Q114" s="166"/>
      <c r="R114" s="166"/>
      <c r="S114" s="166"/>
      <c r="T114" s="166"/>
      <c r="U114" s="95"/>
      <c r="V114" s="94"/>
      <c r="W114" s="166"/>
      <c r="X114" s="166"/>
      <c r="Y114" s="166"/>
      <c r="Z114" s="166"/>
      <c r="AA114" s="166"/>
      <c r="AB114" s="166"/>
      <c r="AC114" s="95"/>
      <c r="AD114" s="182"/>
      <c r="AE114" s="183"/>
      <c r="AF114" s="183"/>
      <c r="AG114" s="183"/>
      <c r="AH114" s="183"/>
      <c r="AI114" s="183"/>
      <c r="AJ114" s="183"/>
      <c r="AK114" s="184"/>
      <c r="AL114" s="255"/>
      <c r="AM114" s="256"/>
      <c r="AN114" s="257"/>
      <c r="AO114" s="255"/>
      <c r="AP114" s="256"/>
      <c r="AQ114" s="257"/>
      <c r="AR114" s="255"/>
      <c r="AS114" s="256"/>
      <c r="AT114" s="257"/>
      <c r="AU114" s="255"/>
      <c r="AV114" s="256"/>
      <c r="AW114" s="257"/>
      <c r="AX114" s="355"/>
      <c r="AY114" s="356"/>
      <c r="AZ114" s="357"/>
      <c r="BA114" s="255"/>
      <c r="BB114" s="256"/>
      <c r="BC114" s="257"/>
      <c r="BD114" s="255"/>
      <c r="BE114" s="256"/>
      <c r="BF114" s="257"/>
      <c r="BG114" s="159"/>
      <c r="BH114" s="160"/>
      <c r="BI114" s="161"/>
      <c r="BX114" s="139"/>
      <c r="BY114" s="139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39"/>
      <c r="CK114" s="139"/>
      <c r="CL114" s="139"/>
      <c r="CM114" s="139"/>
      <c r="CN114" s="139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39"/>
      <c r="DD114" s="139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</row>
    <row r="115" spans="1:144" ht="15" customHeight="1">
      <c r="A115" s="334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81"/>
      <c r="N115" s="181">
        <f>IF(O117="","",IF(O117&lt;S117,"●",IF(O117&gt;S117,"○",IF(O117=S117,"△"))))</f>
      </c>
      <c r="O115" s="181"/>
      <c r="P115" s="181"/>
      <c r="Q115" s="181"/>
      <c r="R115" s="181"/>
      <c r="S115" s="181"/>
      <c r="T115" s="181"/>
      <c r="U115" s="181"/>
      <c r="V115" s="181">
        <f>IF(W117="","",IF(W117&lt;AA117,"●",IF(W117&gt;AA117,"○",IF(W117=AA117,"△"))))</f>
      </c>
      <c r="W115" s="181"/>
      <c r="X115" s="181"/>
      <c r="Y115" s="181"/>
      <c r="Z115" s="181"/>
      <c r="AA115" s="181"/>
      <c r="AB115" s="181"/>
      <c r="AC115" s="181"/>
      <c r="AD115" s="182"/>
      <c r="AE115" s="183"/>
      <c r="AF115" s="183"/>
      <c r="AG115" s="183"/>
      <c r="AH115" s="183"/>
      <c r="AI115" s="183"/>
      <c r="AJ115" s="183"/>
      <c r="AK115" s="184"/>
      <c r="AL115" s="255"/>
      <c r="AM115" s="256"/>
      <c r="AN115" s="257"/>
      <c r="AO115" s="255"/>
      <c r="AP115" s="256"/>
      <c r="AQ115" s="257"/>
      <c r="AR115" s="255"/>
      <c r="AS115" s="256"/>
      <c r="AT115" s="257"/>
      <c r="AU115" s="255"/>
      <c r="AV115" s="256"/>
      <c r="AW115" s="257"/>
      <c r="AX115" s="355"/>
      <c r="AY115" s="356"/>
      <c r="AZ115" s="357"/>
      <c r="BA115" s="255"/>
      <c r="BB115" s="256"/>
      <c r="BC115" s="257"/>
      <c r="BD115" s="255"/>
      <c r="BE115" s="256"/>
      <c r="BF115" s="257"/>
      <c r="BG115" s="159"/>
      <c r="BH115" s="160"/>
      <c r="BI115" s="161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43"/>
      <c r="CL115" s="143"/>
      <c r="CM115" s="143"/>
      <c r="CN115" s="143"/>
      <c r="CO115" s="143"/>
      <c r="CP115" s="143"/>
      <c r="CQ115" s="143"/>
      <c r="CR115" s="143"/>
      <c r="CS115" s="144"/>
      <c r="CT115" s="144"/>
      <c r="CU115" s="144"/>
      <c r="CV115" s="144"/>
      <c r="CW115" s="144"/>
      <c r="CX115" s="144"/>
      <c r="CY115" s="144"/>
      <c r="CZ115" s="144"/>
      <c r="DA115" s="145"/>
      <c r="DB115" s="145"/>
      <c r="DC115" s="145"/>
      <c r="DD115" s="145"/>
      <c r="DE115" s="145"/>
      <c r="DF115" s="145"/>
      <c r="DG115" s="145"/>
      <c r="DH115" s="145"/>
      <c r="DI115" s="146"/>
      <c r="DJ115" s="146"/>
      <c r="DK115" s="146"/>
      <c r="DL115" s="146"/>
      <c r="DM115" s="146"/>
      <c r="DN115" s="146"/>
      <c r="DO115" s="146"/>
      <c r="DP115" s="146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</row>
    <row r="116" spans="1:144" ht="15" customHeight="1">
      <c r="A116" s="334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2"/>
      <c r="AE116" s="183"/>
      <c r="AF116" s="183"/>
      <c r="AG116" s="183"/>
      <c r="AH116" s="183"/>
      <c r="AI116" s="183"/>
      <c r="AJ116" s="183"/>
      <c r="AK116" s="184"/>
      <c r="AL116" s="255"/>
      <c r="AM116" s="256"/>
      <c r="AN116" s="257"/>
      <c r="AO116" s="255"/>
      <c r="AP116" s="256"/>
      <c r="AQ116" s="257"/>
      <c r="AR116" s="255"/>
      <c r="AS116" s="256"/>
      <c r="AT116" s="257"/>
      <c r="AU116" s="255"/>
      <c r="AV116" s="256"/>
      <c r="AW116" s="257"/>
      <c r="AX116" s="355"/>
      <c r="AY116" s="356"/>
      <c r="AZ116" s="357"/>
      <c r="BA116" s="255"/>
      <c r="BB116" s="256"/>
      <c r="BC116" s="257"/>
      <c r="BD116" s="255"/>
      <c r="BE116" s="256"/>
      <c r="BF116" s="257"/>
      <c r="BG116" s="159"/>
      <c r="BH116" s="160"/>
      <c r="BI116" s="161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4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7"/>
      <c r="ED116" s="147"/>
      <c r="EE116" s="147"/>
      <c r="EF116" s="146"/>
      <c r="EG116" s="146"/>
      <c r="EH116" s="146"/>
      <c r="EI116" s="146"/>
      <c r="EJ116" s="146"/>
      <c r="EK116" s="146"/>
      <c r="EL116" s="148"/>
      <c r="EM116" s="148"/>
      <c r="EN116" s="148"/>
    </row>
    <row r="117" spans="1:144" ht="15" customHeight="1">
      <c r="A117" s="334"/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81"/>
      <c r="N117" s="93"/>
      <c r="O117" s="165">
        <f>IF(AI92="","",AI92)</f>
      </c>
      <c r="P117" s="165"/>
      <c r="Q117" s="165" t="s">
        <v>33</v>
      </c>
      <c r="R117" s="165"/>
      <c r="S117" s="165">
        <f>IF(AE92="","",AE92)</f>
      </c>
      <c r="T117" s="165"/>
      <c r="U117" s="90"/>
      <c r="V117" s="93"/>
      <c r="W117" s="165">
        <f>IF(AI107="","",AI107)</f>
      </c>
      <c r="X117" s="165"/>
      <c r="Y117" s="165" t="s">
        <v>33</v>
      </c>
      <c r="Z117" s="165"/>
      <c r="AA117" s="165">
        <f>IF(AE107="","",AE107)</f>
      </c>
      <c r="AB117" s="165"/>
      <c r="AC117" s="90"/>
      <c r="AD117" s="182"/>
      <c r="AE117" s="183"/>
      <c r="AF117" s="183"/>
      <c r="AG117" s="183"/>
      <c r="AH117" s="183"/>
      <c r="AI117" s="183"/>
      <c r="AJ117" s="183"/>
      <c r="AK117" s="184"/>
      <c r="AL117" s="255"/>
      <c r="AM117" s="256"/>
      <c r="AN117" s="257"/>
      <c r="AO117" s="255"/>
      <c r="AP117" s="256"/>
      <c r="AQ117" s="257"/>
      <c r="AR117" s="255"/>
      <c r="AS117" s="256"/>
      <c r="AT117" s="257"/>
      <c r="AU117" s="255"/>
      <c r="AV117" s="256"/>
      <c r="AW117" s="257"/>
      <c r="AX117" s="355"/>
      <c r="AY117" s="356"/>
      <c r="AZ117" s="357"/>
      <c r="BA117" s="255"/>
      <c r="BB117" s="256"/>
      <c r="BC117" s="257"/>
      <c r="BD117" s="255"/>
      <c r="BE117" s="256"/>
      <c r="BF117" s="257"/>
      <c r="BG117" s="159"/>
      <c r="BH117" s="160"/>
      <c r="BI117" s="161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7"/>
      <c r="ED117" s="147"/>
      <c r="EE117" s="147"/>
      <c r="EF117" s="146"/>
      <c r="EG117" s="146"/>
      <c r="EH117" s="146"/>
      <c r="EI117" s="146"/>
      <c r="EJ117" s="146"/>
      <c r="EK117" s="146"/>
      <c r="EL117" s="148"/>
      <c r="EM117" s="148"/>
      <c r="EN117" s="148"/>
    </row>
    <row r="118" spans="1:144" ht="1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81"/>
      <c r="N118" s="93"/>
      <c r="O118" s="165"/>
      <c r="P118" s="165"/>
      <c r="Q118" s="165"/>
      <c r="R118" s="165"/>
      <c r="S118" s="165"/>
      <c r="T118" s="165"/>
      <c r="U118" s="90"/>
      <c r="V118" s="93"/>
      <c r="W118" s="165"/>
      <c r="X118" s="165"/>
      <c r="Y118" s="165"/>
      <c r="Z118" s="165"/>
      <c r="AA118" s="165"/>
      <c r="AB118" s="165"/>
      <c r="AC118" s="90"/>
      <c r="AD118" s="182"/>
      <c r="AE118" s="183"/>
      <c r="AF118" s="183"/>
      <c r="AG118" s="183"/>
      <c r="AH118" s="183"/>
      <c r="AI118" s="183"/>
      <c r="AJ118" s="183"/>
      <c r="AK118" s="184"/>
      <c r="AL118" s="255"/>
      <c r="AM118" s="256"/>
      <c r="AN118" s="257"/>
      <c r="AO118" s="255"/>
      <c r="AP118" s="256"/>
      <c r="AQ118" s="257"/>
      <c r="AR118" s="255"/>
      <c r="AS118" s="256"/>
      <c r="AT118" s="257"/>
      <c r="AU118" s="255"/>
      <c r="AV118" s="256"/>
      <c r="AW118" s="257"/>
      <c r="AX118" s="355"/>
      <c r="AY118" s="356"/>
      <c r="AZ118" s="357"/>
      <c r="BA118" s="255"/>
      <c r="BB118" s="256"/>
      <c r="BC118" s="257"/>
      <c r="BD118" s="255"/>
      <c r="BE118" s="256"/>
      <c r="BF118" s="257"/>
      <c r="BG118" s="159"/>
      <c r="BH118" s="160"/>
      <c r="BI118" s="161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20"/>
      <c r="CL118" s="120"/>
      <c r="CM118" s="120"/>
      <c r="CN118" s="120"/>
      <c r="CO118" s="120"/>
      <c r="CP118" s="120"/>
      <c r="CQ118" s="120"/>
      <c r="CR118" s="120"/>
      <c r="CS118" s="122"/>
      <c r="CT118" s="120"/>
      <c r="CU118" s="120"/>
      <c r="CV118" s="120"/>
      <c r="CW118" s="120"/>
      <c r="CX118" s="120"/>
      <c r="CY118" s="120"/>
      <c r="CZ118" s="122"/>
      <c r="DA118" s="122"/>
      <c r="DB118" s="120"/>
      <c r="DC118" s="120"/>
      <c r="DD118" s="120"/>
      <c r="DE118" s="120"/>
      <c r="DF118" s="120"/>
      <c r="DG118" s="120"/>
      <c r="DH118" s="122"/>
      <c r="DI118" s="122"/>
      <c r="DJ118" s="120"/>
      <c r="DK118" s="120"/>
      <c r="DL118" s="120"/>
      <c r="DM118" s="120"/>
      <c r="DN118" s="120"/>
      <c r="DO118" s="120"/>
      <c r="DP118" s="122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7"/>
      <c r="ED118" s="147"/>
      <c r="EE118" s="147"/>
      <c r="EF118" s="146"/>
      <c r="EG118" s="146"/>
      <c r="EH118" s="146"/>
      <c r="EI118" s="146"/>
      <c r="EJ118" s="146"/>
      <c r="EK118" s="146"/>
      <c r="EL118" s="148"/>
      <c r="EM118" s="148"/>
      <c r="EN118" s="148"/>
    </row>
    <row r="119" spans="1:144" ht="15" customHeight="1">
      <c r="A119" s="382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4"/>
      <c r="N119" s="94"/>
      <c r="O119" s="166"/>
      <c r="P119" s="166"/>
      <c r="Q119" s="166"/>
      <c r="R119" s="166"/>
      <c r="S119" s="166"/>
      <c r="T119" s="166"/>
      <c r="U119" s="95"/>
      <c r="V119" s="94"/>
      <c r="W119" s="166"/>
      <c r="X119" s="166"/>
      <c r="Y119" s="166"/>
      <c r="Z119" s="166"/>
      <c r="AA119" s="166"/>
      <c r="AB119" s="166"/>
      <c r="AC119" s="95"/>
      <c r="AD119" s="185"/>
      <c r="AE119" s="186"/>
      <c r="AF119" s="186"/>
      <c r="AG119" s="186"/>
      <c r="AH119" s="186"/>
      <c r="AI119" s="186"/>
      <c r="AJ119" s="186"/>
      <c r="AK119" s="187"/>
      <c r="AL119" s="258"/>
      <c r="AM119" s="259"/>
      <c r="AN119" s="173"/>
      <c r="AO119" s="258"/>
      <c r="AP119" s="259"/>
      <c r="AQ119" s="173"/>
      <c r="AR119" s="258"/>
      <c r="AS119" s="259"/>
      <c r="AT119" s="173"/>
      <c r="AU119" s="258"/>
      <c r="AV119" s="259"/>
      <c r="AW119" s="173"/>
      <c r="AX119" s="358"/>
      <c r="AY119" s="359"/>
      <c r="AZ119" s="360"/>
      <c r="BA119" s="258"/>
      <c r="BB119" s="259"/>
      <c r="BC119" s="173"/>
      <c r="BD119" s="258"/>
      <c r="BE119" s="259"/>
      <c r="BF119" s="173"/>
      <c r="BG119" s="162"/>
      <c r="BH119" s="163"/>
      <c r="BI119" s="164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20"/>
      <c r="CL119" s="120"/>
      <c r="CM119" s="120"/>
      <c r="CN119" s="120"/>
      <c r="CO119" s="120"/>
      <c r="CP119" s="120"/>
      <c r="CQ119" s="120"/>
      <c r="CR119" s="120"/>
      <c r="CS119" s="122"/>
      <c r="CT119" s="120"/>
      <c r="CU119" s="120"/>
      <c r="CV119" s="120"/>
      <c r="CW119" s="120"/>
      <c r="CX119" s="120"/>
      <c r="CY119" s="120"/>
      <c r="CZ119" s="122"/>
      <c r="DA119" s="122"/>
      <c r="DB119" s="120"/>
      <c r="DC119" s="120"/>
      <c r="DD119" s="120"/>
      <c r="DE119" s="120"/>
      <c r="DF119" s="120"/>
      <c r="DG119" s="120"/>
      <c r="DH119" s="122"/>
      <c r="DI119" s="122"/>
      <c r="DJ119" s="120"/>
      <c r="DK119" s="120"/>
      <c r="DL119" s="120"/>
      <c r="DM119" s="120"/>
      <c r="DN119" s="120"/>
      <c r="DO119" s="120"/>
      <c r="DP119" s="122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7"/>
      <c r="ED119" s="147"/>
      <c r="EE119" s="147"/>
      <c r="EF119" s="146"/>
      <c r="EG119" s="146"/>
      <c r="EH119" s="146"/>
      <c r="EI119" s="146"/>
      <c r="EJ119" s="146"/>
      <c r="EK119" s="146"/>
      <c r="EL119" s="148"/>
      <c r="EM119" s="148"/>
      <c r="EN119" s="148"/>
    </row>
    <row r="120" spans="76:144" ht="15" customHeight="1"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20"/>
      <c r="CL120" s="120"/>
      <c r="CM120" s="120"/>
      <c r="CN120" s="120"/>
      <c r="CO120" s="120"/>
      <c r="CP120" s="120"/>
      <c r="CQ120" s="120"/>
      <c r="CR120" s="120"/>
      <c r="CS120" s="122"/>
      <c r="CT120" s="120"/>
      <c r="CU120" s="120"/>
      <c r="CV120" s="120"/>
      <c r="CW120" s="120"/>
      <c r="CX120" s="120"/>
      <c r="CY120" s="120"/>
      <c r="CZ120" s="122"/>
      <c r="DA120" s="122"/>
      <c r="DB120" s="120"/>
      <c r="DC120" s="120"/>
      <c r="DD120" s="120"/>
      <c r="DE120" s="120"/>
      <c r="DF120" s="120"/>
      <c r="DG120" s="120"/>
      <c r="DH120" s="122"/>
      <c r="DI120" s="122"/>
      <c r="DJ120" s="120"/>
      <c r="DK120" s="120"/>
      <c r="DL120" s="120"/>
      <c r="DM120" s="120"/>
      <c r="DN120" s="120"/>
      <c r="DO120" s="120"/>
      <c r="DP120" s="122"/>
      <c r="DQ120" s="146"/>
      <c r="DR120" s="146"/>
      <c r="DS120" s="146"/>
      <c r="DT120" s="146"/>
      <c r="DU120" s="146"/>
      <c r="DV120" s="146"/>
      <c r="DW120" s="146"/>
      <c r="DX120" s="146"/>
      <c r="DY120" s="146"/>
      <c r="DZ120" s="146"/>
      <c r="EA120" s="146"/>
      <c r="EB120" s="146"/>
      <c r="EC120" s="147"/>
      <c r="ED120" s="147"/>
      <c r="EE120" s="147"/>
      <c r="EF120" s="146"/>
      <c r="EG120" s="146"/>
      <c r="EH120" s="146"/>
      <c r="EI120" s="146"/>
      <c r="EJ120" s="146"/>
      <c r="EK120" s="146"/>
      <c r="EL120" s="148"/>
      <c r="EM120" s="148"/>
      <c r="EN120" s="148"/>
    </row>
    <row r="121" spans="76:144" ht="15" customHeight="1" thickBot="1"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4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7"/>
      <c r="ED121" s="147"/>
      <c r="EE121" s="147"/>
      <c r="EF121" s="146"/>
      <c r="EG121" s="146"/>
      <c r="EH121" s="146"/>
      <c r="EI121" s="146"/>
      <c r="EJ121" s="146"/>
      <c r="EK121" s="146"/>
      <c r="EL121" s="148"/>
      <c r="EM121" s="148"/>
      <c r="EN121" s="148"/>
    </row>
    <row r="122" spans="4:144" ht="24" customHeight="1" thickBot="1">
      <c r="D122" s="260" t="s">
        <v>35</v>
      </c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2"/>
      <c r="AL122" s="483" t="s">
        <v>39</v>
      </c>
      <c r="AM122" s="484"/>
      <c r="AN122" s="484"/>
      <c r="AO122" s="484"/>
      <c r="AP122" s="484"/>
      <c r="AQ122" s="484"/>
      <c r="AR122" s="484"/>
      <c r="AS122" s="484"/>
      <c r="AT122" s="484"/>
      <c r="AU122" s="484"/>
      <c r="AV122" s="484"/>
      <c r="AW122" s="484"/>
      <c r="AX122" s="484"/>
      <c r="AY122" s="484"/>
      <c r="AZ122" s="484"/>
      <c r="BA122" s="484"/>
      <c r="BB122" s="484"/>
      <c r="BC122" s="484"/>
      <c r="BD122" s="484"/>
      <c r="BE122" s="484"/>
      <c r="BF122" s="484"/>
      <c r="BG122" s="484"/>
      <c r="BH122" s="485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46"/>
      <c r="DR122" s="146"/>
      <c r="DS122" s="146"/>
      <c r="DT122" s="146"/>
      <c r="DU122" s="146"/>
      <c r="DV122" s="146"/>
      <c r="DW122" s="146"/>
      <c r="DX122" s="146"/>
      <c r="DY122" s="146"/>
      <c r="DZ122" s="146"/>
      <c r="EA122" s="146"/>
      <c r="EB122" s="146"/>
      <c r="EC122" s="147"/>
      <c r="ED122" s="147"/>
      <c r="EE122" s="147"/>
      <c r="EF122" s="146"/>
      <c r="EG122" s="146"/>
      <c r="EH122" s="146"/>
      <c r="EI122" s="146"/>
      <c r="EJ122" s="146"/>
      <c r="EK122" s="146"/>
      <c r="EL122" s="148"/>
      <c r="EM122" s="148"/>
      <c r="EN122" s="148"/>
    </row>
    <row r="123" spans="4:144" ht="15" customHeight="1">
      <c r="D123" s="263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57"/>
      <c r="T123" s="58"/>
      <c r="U123" s="58"/>
      <c r="V123" s="58"/>
      <c r="W123" s="58"/>
      <c r="X123" s="59"/>
      <c r="AG123" s="474" t="s">
        <v>34</v>
      </c>
      <c r="AH123" s="475"/>
      <c r="AI123" s="475"/>
      <c r="AJ123" s="476"/>
      <c r="AL123" s="486"/>
      <c r="AM123" s="487"/>
      <c r="AN123" s="487"/>
      <c r="AO123" s="487"/>
      <c r="AP123" s="487"/>
      <c r="AQ123" s="487"/>
      <c r="AR123" s="487"/>
      <c r="AS123" s="487"/>
      <c r="AT123" s="487"/>
      <c r="AU123" s="487"/>
      <c r="AV123" s="487"/>
      <c r="AW123" s="487"/>
      <c r="AX123" s="487"/>
      <c r="AY123" s="487"/>
      <c r="AZ123" s="487"/>
      <c r="BA123" s="487"/>
      <c r="BB123" s="487"/>
      <c r="BC123" s="487"/>
      <c r="BD123" s="487"/>
      <c r="BE123" s="487"/>
      <c r="BF123" s="487"/>
      <c r="BG123" s="487"/>
      <c r="BH123" s="488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22"/>
      <c r="CL123" s="120"/>
      <c r="CM123" s="120"/>
      <c r="CN123" s="120"/>
      <c r="CO123" s="120"/>
      <c r="CP123" s="120"/>
      <c r="CQ123" s="120"/>
      <c r="CR123" s="122"/>
      <c r="CS123" s="120"/>
      <c r="CT123" s="120"/>
      <c r="CU123" s="120"/>
      <c r="CV123" s="120"/>
      <c r="CW123" s="120"/>
      <c r="CX123" s="120"/>
      <c r="CY123" s="120"/>
      <c r="CZ123" s="120"/>
      <c r="DA123" s="122"/>
      <c r="DB123" s="120"/>
      <c r="DC123" s="120"/>
      <c r="DD123" s="120"/>
      <c r="DE123" s="120"/>
      <c r="DF123" s="120"/>
      <c r="DG123" s="120"/>
      <c r="DH123" s="122"/>
      <c r="DI123" s="122"/>
      <c r="DJ123" s="120"/>
      <c r="DK123" s="120"/>
      <c r="DL123" s="120"/>
      <c r="DM123" s="120"/>
      <c r="DN123" s="120"/>
      <c r="DO123" s="120"/>
      <c r="DP123" s="122"/>
      <c r="DQ123" s="146"/>
      <c r="DR123" s="146"/>
      <c r="DS123" s="146"/>
      <c r="DT123" s="146"/>
      <c r="DU123" s="146"/>
      <c r="DV123" s="146"/>
      <c r="DW123" s="146"/>
      <c r="DX123" s="146"/>
      <c r="DY123" s="146"/>
      <c r="DZ123" s="146"/>
      <c r="EA123" s="146"/>
      <c r="EB123" s="146"/>
      <c r="EC123" s="147"/>
      <c r="ED123" s="147"/>
      <c r="EE123" s="147"/>
      <c r="EF123" s="146"/>
      <c r="EG123" s="146"/>
      <c r="EH123" s="146"/>
      <c r="EI123" s="146"/>
      <c r="EJ123" s="146"/>
      <c r="EK123" s="146"/>
      <c r="EL123" s="148"/>
      <c r="EM123" s="148"/>
      <c r="EN123" s="148"/>
    </row>
    <row r="124" spans="4:144" ht="15" customHeight="1"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54"/>
      <c r="T124" s="54"/>
      <c r="U124" s="234" t="s">
        <v>163</v>
      </c>
      <c r="V124" s="234"/>
      <c r="W124" s="234"/>
      <c r="X124" s="235"/>
      <c r="AG124" s="477"/>
      <c r="AH124" s="478"/>
      <c r="AI124" s="478"/>
      <c r="AJ124" s="479"/>
      <c r="AL124" s="486"/>
      <c r="AM124" s="487"/>
      <c r="AN124" s="487"/>
      <c r="AO124" s="487"/>
      <c r="AP124" s="487"/>
      <c r="AQ124" s="487"/>
      <c r="AR124" s="487"/>
      <c r="AS124" s="487"/>
      <c r="AT124" s="487"/>
      <c r="AU124" s="487"/>
      <c r="AV124" s="487"/>
      <c r="AW124" s="487"/>
      <c r="AX124" s="487"/>
      <c r="AY124" s="487"/>
      <c r="AZ124" s="487"/>
      <c r="BA124" s="487"/>
      <c r="BB124" s="487"/>
      <c r="BC124" s="487"/>
      <c r="BD124" s="487"/>
      <c r="BE124" s="487"/>
      <c r="BF124" s="487"/>
      <c r="BG124" s="487"/>
      <c r="BH124" s="488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22"/>
      <c r="CL124" s="120"/>
      <c r="CM124" s="120"/>
      <c r="CN124" s="120"/>
      <c r="CO124" s="120"/>
      <c r="CP124" s="120"/>
      <c r="CQ124" s="120"/>
      <c r="CR124" s="122"/>
      <c r="CS124" s="120"/>
      <c r="CT124" s="120"/>
      <c r="CU124" s="120"/>
      <c r="CV124" s="120"/>
      <c r="CW124" s="120"/>
      <c r="CX124" s="120"/>
      <c r="CY124" s="120"/>
      <c r="CZ124" s="120"/>
      <c r="DA124" s="122"/>
      <c r="DB124" s="120"/>
      <c r="DC124" s="120"/>
      <c r="DD124" s="120"/>
      <c r="DE124" s="120"/>
      <c r="DF124" s="120"/>
      <c r="DG124" s="120"/>
      <c r="DH124" s="122"/>
      <c r="DI124" s="122"/>
      <c r="DJ124" s="120"/>
      <c r="DK124" s="120"/>
      <c r="DL124" s="120"/>
      <c r="DM124" s="120"/>
      <c r="DN124" s="120"/>
      <c r="DO124" s="120"/>
      <c r="DP124" s="122"/>
      <c r="DQ124" s="146"/>
      <c r="DR124" s="146"/>
      <c r="DS124" s="146"/>
      <c r="DT124" s="146"/>
      <c r="DU124" s="146"/>
      <c r="DV124" s="146"/>
      <c r="DW124" s="146"/>
      <c r="DX124" s="146"/>
      <c r="DY124" s="146"/>
      <c r="DZ124" s="146"/>
      <c r="EA124" s="146"/>
      <c r="EB124" s="146"/>
      <c r="EC124" s="147"/>
      <c r="ED124" s="147"/>
      <c r="EE124" s="147"/>
      <c r="EF124" s="146"/>
      <c r="EG124" s="146"/>
      <c r="EH124" s="146"/>
      <c r="EI124" s="146"/>
      <c r="EJ124" s="146"/>
      <c r="EK124" s="146"/>
      <c r="EL124" s="148"/>
      <c r="EM124" s="148"/>
      <c r="EN124" s="148"/>
    </row>
    <row r="125" spans="4:144" ht="15" customHeight="1"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54"/>
      <c r="T125" s="54"/>
      <c r="U125" s="234"/>
      <c r="V125" s="234"/>
      <c r="W125" s="234"/>
      <c r="X125" s="235"/>
      <c r="Y125" s="57"/>
      <c r="Z125" s="58"/>
      <c r="AA125" s="58"/>
      <c r="AB125" s="58"/>
      <c r="AC125" s="59"/>
      <c r="AG125" s="477"/>
      <c r="AH125" s="478"/>
      <c r="AI125" s="478"/>
      <c r="AJ125" s="479"/>
      <c r="AL125" s="486"/>
      <c r="AM125" s="487"/>
      <c r="AN125" s="487"/>
      <c r="AO125" s="487"/>
      <c r="AP125" s="487"/>
      <c r="AQ125" s="487"/>
      <c r="AR125" s="487"/>
      <c r="AS125" s="487"/>
      <c r="AT125" s="487"/>
      <c r="AU125" s="487"/>
      <c r="AV125" s="487"/>
      <c r="AW125" s="487"/>
      <c r="AX125" s="487"/>
      <c r="AY125" s="487"/>
      <c r="AZ125" s="487"/>
      <c r="BA125" s="487"/>
      <c r="BB125" s="487"/>
      <c r="BC125" s="487"/>
      <c r="BD125" s="487"/>
      <c r="BE125" s="487"/>
      <c r="BF125" s="487"/>
      <c r="BG125" s="487"/>
      <c r="BH125" s="488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22"/>
      <c r="CL125" s="120"/>
      <c r="CM125" s="120"/>
      <c r="CN125" s="120"/>
      <c r="CO125" s="120"/>
      <c r="CP125" s="120"/>
      <c r="CQ125" s="120"/>
      <c r="CR125" s="122"/>
      <c r="CS125" s="120"/>
      <c r="CT125" s="120"/>
      <c r="CU125" s="120"/>
      <c r="CV125" s="120"/>
      <c r="CW125" s="120"/>
      <c r="CX125" s="120"/>
      <c r="CY125" s="120"/>
      <c r="CZ125" s="120"/>
      <c r="DA125" s="122"/>
      <c r="DB125" s="120"/>
      <c r="DC125" s="120"/>
      <c r="DD125" s="120"/>
      <c r="DE125" s="120"/>
      <c r="DF125" s="120"/>
      <c r="DG125" s="120"/>
      <c r="DH125" s="122"/>
      <c r="DI125" s="122"/>
      <c r="DJ125" s="120"/>
      <c r="DK125" s="120"/>
      <c r="DL125" s="120"/>
      <c r="DM125" s="120"/>
      <c r="DN125" s="120"/>
      <c r="DO125" s="120"/>
      <c r="DP125" s="122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7"/>
      <c r="ED125" s="147"/>
      <c r="EE125" s="147"/>
      <c r="EF125" s="146"/>
      <c r="EG125" s="146"/>
      <c r="EH125" s="146"/>
      <c r="EI125" s="146"/>
      <c r="EJ125" s="146"/>
      <c r="EK125" s="146"/>
      <c r="EL125" s="148"/>
      <c r="EM125" s="148"/>
      <c r="EN125" s="148"/>
    </row>
    <row r="126" spans="4:144" ht="18" customHeight="1">
      <c r="D126" s="260" t="s">
        <v>36</v>
      </c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62"/>
      <c r="T126" s="63"/>
      <c r="U126" s="63"/>
      <c r="V126" s="63"/>
      <c r="W126" s="63"/>
      <c r="X126" s="63"/>
      <c r="Y126" s="60"/>
      <c r="Z126" s="54"/>
      <c r="AA126" s="54"/>
      <c r="AB126" s="54"/>
      <c r="AC126" s="61"/>
      <c r="AG126" s="477"/>
      <c r="AH126" s="478"/>
      <c r="AI126" s="478"/>
      <c r="AJ126" s="479"/>
      <c r="AL126" s="486"/>
      <c r="AM126" s="487"/>
      <c r="AN126" s="487"/>
      <c r="AO126" s="487"/>
      <c r="AP126" s="487"/>
      <c r="AQ126" s="487"/>
      <c r="AR126" s="487"/>
      <c r="AS126" s="487"/>
      <c r="AT126" s="487"/>
      <c r="AU126" s="487"/>
      <c r="AV126" s="487"/>
      <c r="AW126" s="487"/>
      <c r="AX126" s="487"/>
      <c r="AY126" s="487"/>
      <c r="AZ126" s="487"/>
      <c r="BA126" s="487"/>
      <c r="BB126" s="487"/>
      <c r="BC126" s="487"/>
      <c r="BD126" s="487"/>
      <c r="BE126" s="487"/>
      <c r="BF126" s="487"/>
      <c r="BG126" s="487"/>
      <c r="BH126" s="488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7"/>
      <c r="ED126" s="147"/>
      <c r="EE126" s="147"/>
      <c r="EF126" s="146"/>
      <c r="EG126" s="146"/>
      <c r="EH126" s="146"/>
      <c r="EI126" s="146"/>
      <c r="EJ126" s="146"/>
      <c r="EK126" s="146"/>
      <c r="EL126" s="148"/>
      <c r="EM126" s="148"/>
      <c r="EN126" s="148"/>
    </row>
    <row r="127" spans="4:144" ht="18" customHeight="1">
      <c r="D127" s="263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5"/>
      <c r="Y127" s="54"/>
      <c r="Z127" s="54"/>
      <c r="AA127" s="54"/>
      <c r="AB127" s="54"/>
      <c r="AC127" s="61"/>
      <c r="AG127" s="477"/>
      <c r="AH127" s="478"/>
      <c r="AI127" s="478"/>
      <c r="AJ127" s="479"/>
      <c r="AL127" s="486"/>
      <c r="AM127" s="487"/>
      <c r="AN127" s="487"/>
      <c r="AO127" s="487"/>
      <c r="AP127" s="487"/>
      <c r="AQ127" s="487"/>
      <c r="AR127" s="487"/>
      <c r="AS127" s="487"/>
      <c r="AT127" s="487"/>
      <c r="AU127" s="487"/>
      <c r="AV127" s="487"/>
      <c r="AW127" s="487"/>
      <c r="AX127" s="487"/>
      <c r="AY127" s="487"/>
      <c r="AZ127" s="487"/>
      <c r="BA127" s="487"/>
      <c r="BB127" s="487"/>
      <c r="BC127" s="487"/>
      <c r="BD127" s="487"/>
      <c r="BE127" s="487"/>
      <c r="BF127" s="487"/>
      <c r="BG127" s="487"/>
      <c r="BH127" s="488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4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7"/>
      <c r="ED127" s="147"/>
      <c r="EE127" s="147"/>
      <c r="EF127" s="146"/>
      <c r="EG127" s="146"/>
      <c r="EH127" s="146"/>
      <c r="EI127" s="146"/>
      <c r="EJ127" s="146"/>
      <c r="EK127" s="146"/>
      <c r="EL127" s="148"/>
      <c r="EM127" s="148"/>
      <c r="EN127" s="148"/>
    </row>
    <row r="128" spans="4:144" ht="15" customHeight="1"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Y128" s="54"/>
      <c r="Z128" s="236" t="s">
        <v>165</v>
      </c>
      <c r="AA128" s="236"/>
      <c r="AB128" s="236"/>
      <c r="AC128" s="237"/>
      <c r="AG128" s="477"/>
      <c r="AH128" s="478"/>
      <c r="AI128" s="478"/>
      <c r="AJ128" s="479"/>
      <c r="AL128" s="486"/>
      <c r="AM128" s="487"/>
      <c r="AN128" s="487"/>
      <c r="AO128" s="487"/>
      <c r="AP128" s="487"/>
      <c r="AQ128" s="487"/>
      <c r="AR128" s="487"/>
      <c r="AS128" s="487"/>
      <c r="AT128" s="487"/>
      <c r="AU128" s="487"/>
      <c r="AV128" s="487"/>
      <c r="AW128" s="487"/>
      <c r="AX128" s="487"/>
      <c r="AY128" s="487"/>
      <c r="AZ128" s="487"/>
      <c r="BA128" s="487"/>
      <c r="BB128" s="487"/>
      <c r="BC128" s="487"/>
      <c r="BD128" s="487"/>
      <c r="BE128" s="487"/>
      <c r="BF128" s="487"/>
      <c r="BG128" s="487"/>
      <c r="BH128" s="488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22"/>
      <c r="CL128" s="120"/>
      <c r="CM128" s="120"/>
      <c r="CN128" s="120"/>
      <c r="CO128" s="120"/>
      <c r="CP128" s="120"/>
      <c r="CQ128" s="120"/>
      <c r="CR128" s="122"/>
      <c r="CS128" s="122"/>
      <c r="CT128" s="120"/>
      <c r="CU128" s="120"/>
      <c r="CV128" s="120"/>
      <c r="CW128" s="120"/>
      <c r="CX128" s="120"/>
      <c r="CY128" s="120"/>
      <c r="CZ128" s="122"/>
      <c r="DA128" s="120"/>
      <c r="DB128" s="120"/>
      <c r="DC128" s="120"/>
      <c r="DD128" s="120"/>
      <c r="DE128" s="120"/>
      <c r="DF128" s="120"/>
      <c r="DG128" s="120"/>
      <c r="DH128" s="120"/>
      <c r="DI128" s="122"/>
      <c r="DJ128" s="120"/>
      <c r="DK128" s="120"/>
      <c r="DL128" s="120"/>
      <c r="DM128" s="120"/>
      <c r="DN128" s="120"/>
      <c r="DO128" s="120"/>
      <c r="DP128" s="122"/>
      <c r="DQ128" s="146"/>
      <c r="DR128" s="146"/>
      <c r="DS128" s="146"/>
      <c r="DT128" s="146"/>
      <c r="DU128" s="146"/>
      <c r="DV128" s="146"/>
      <c r="DW128" s="146"/>
      <c r="DX128" s="146"/>
      <c r="DY128" s="146"/>
      <c r="DZ128" s="146"/>
      <c r="EA128" s="146"/>
      <c r="EB128" s="146"/>
      <c r="EC128" s="147"/>
      <c r="ED128" s="147"/>
      <c r="EE128" s="147"/>
      <c r="EF128" s="146"/>
      <c r="EG128" s="146"/>
      <c r="EH128" s="146"/>
      <c r="EI128" s="146"/>
      <c r="EJ128" s="146"/>
      <c r="EK128" s="146"/>
      <c r="EL128" s="148"/>
      <c r="EM128" s="148"/>
      <c r="EN128" s="148"/>
    </row>
    <row r="129" spans="4:144" ht="15" customHeight="1"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Y129" s="54"/>
      <c r="Z129" s="236"/>
      <c r="AA129" s="236"/>
      <c r="AB129" s="236"/>
      <c r="AC129" s="237"/>
      <c r="AD129" s="63"/>
      <c r="AE129" s="63"/>
      <c r="AF129" s="63"/>
      <c r="AG129" s="477"/>
      <c r="AH129" s="478"/>
      <c r="AI129" s="478"/>
      <c r="AJ129" s="479"/>
      <c r="AL129" s="486"/>
      <c r="AM129" s="487"/>
      <c r="AN129" s="487"/>
      <c r="AO129" s="487"/>
      <c r="AP129" s="487"/>
      <c r="AQ129" s="487"/>
      <c r="AR129" s="487"/>
      <c r="AS129" s="487"/>
      <c r="AT129" s="487"/>
      <c r="AU129" s="487"/>
      <c r="AV129" s="487"/>
      <c r="AW129" s="487"/>
      <c r="AX129" s="487"/>
      <c r="AY129" s="487"/>
      <c r="AZ129" s="487"/>
      <c r="BA129" s="487"/>
      <c r="BB129" s="487"/>
      <c r="BC129" s="487"/>
      <c r="BD129" s="487"/>
      <c r="BE129" s="487"/>
      <c r="BF129" s="487"/>
      <c r="BG129" s="487"/>
      <c r="BH129" s="488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22"/>
      <c r="CL129" s="120"/>
      <c r="CM129" s="120"/>
      <c r="CN129" s="120"/>
      <c r="CO129" s="120"/>
      <c r="CP129" s="120"/>
      <c r="CQ129" s="120"/>
      <c r="CR129" s="122"/>
      <c r="CS129" s="122"/>
      <c r="CT129" s="120"/>
      <c r="CU129" s="120"/>
      <c r="CV129" s="120"/>
      <c r="CW129" s="120"/>
      <c r="CX129" s="120"/>
      <c r="CY129" s="120"/>
      <c r="CZ129" s="122"/>
      <c r="DA129" s="120"/>
      <c r="DB129" s="120"/>
      <c r="DC129" s="120"/>
      <c r="DD129" s="120"/>
      <c r="DE129" s="120"/>
      <c r="DF129" s="120"/>
      <c r="DG129" s="120"/>
      <c r="DH129" s="120"/>
      <c r="DI129" s="122"/>
      <c r="DJ129" s="120"/>
      <c r="DK129" s="120"/>
      <c r="DL129" s="120"/>
      <c r="DM129" s="120"/>
      <c r="DN129" s="120"/>
      <c r="DO129" s="120"/>
      <c r="DP129" s="122"/>
      <c r="DQ129" s="146"/>
      <c r="DR129" s="146"/>
      <c r="DS129" s="146"/>
      <c r="DT129" s="146"/>
      <c r="DU129" s="146"/>
      <c r="DV129" s="146"/>
      <c r="DW129" s="146"/>
      <c r="DX129" s="146"/>
      <c r="DY129" s="146"/>
      <c r="DZ129" s="146"/>
      <c r="EA129" s="146"/>
      <c r="EB129" s="146"/>
      <c r="EC129" s="147"/>
      <c r="ED129" s="147"/>
      <c r="EE129" s="147"/>
      <c r="EF129" s="146"/>
      <c r="EG129" s="146"/>
      <c r="EH129" s="146"/>
      <c r="EI129" s="146"/>
      <c r="EJ129" s="146"/>
      <c r="EK129" s="146"/>
      <c r="EL129" s="148"/>
      <c r="EM129" s="148"/>
      <c r="EN129" s="148"/>
    </row>
    <row r="130" spans="4:144" ht="15" customHeight="1"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Y130" s="54"/>
      <c r="Z130" s="236"/>
      <c r="AA130" s="236"/>
      <c r="AB130" s="236"/>
      <c r="AC130" s="237"/>
      <c r="AG130" s="477"/>
      <c r="AH130" s="478"/>
      <c r="AI130" s="478"/>
      <c r="AJ130" s="479"/>
      <c r="AL130" s="486"/>
      <c r="AM130" s="487"/>
      <c r="AN130" s="487"/>
      <c r="AO130" s="487"/>
      <c r="AP130" s="487"/>
      <c r="AQ130" s="487"/>
      <c r="AR130" s="487"/>
      <c r="AS130" s="487"/>
      <c r="AT130" s="487"/>
      <c r="AU130" s="487"/>
      <c r="AV130" s="487"/>
      <c r="AW130" s="487"/>
      <c r="AX130" s="487"/>
      <c r="AY130" s="487"/>
      <c r="AZ130" s="487"/>
      <c r="BA130" s="487"/>
      <c r="BB130" s="487"/>
      <c r="BC130" s="487"/>
      <c r="BD130" s="487"/>
      <c r="BE130" s="487"/>
      <c r="BF130" s="487"/>
      <c r="BG130" s="487"/>
      <c r="BH130" s="488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22"/>
      <c r="CL130" s="120"/>
      <c r="CM130" s="120"/>
      <c r="CN130" s="120"/>
      <c r="CO130" s="120"/>
      <c r="CP130" s="120"/>
      <c r="CQ130" s="120"/>
      <c r="CR130" s="122"/>
      <c r="CS130" s="122"/>
      <c r="CT130" s="120"/>
      <c r="CU130" s="120"/>
      <c r="CV130" s="120"/>
      <c r="CW130" s="120"/>
      <c r="CX130" s="120"/>
      <c r="CY130" s="120"/>
      <c r="CZ130" s="122"/>
      <c r="DA130" s="120"/>
      <c r="DB130" s="120"/>
      <c r="DC130" s="120"/>
      <c r="DD130" s="120"/>
      <c r="DE130" s="120"/>
      <c r="DF130" s="120"/>
      <c r="DG130" s="120"/>
      <c r="DH130" s="120"/>
      <c r="DI130" s="122"/>
      <c r="DJ130" s="120"/>
      <c r="DK130" s="120"/>
      <c r="DL130" s="120"/>
      <c r="DM130" s="120"/>
      <c r="DN130" s="120"/>
      <c r="DO130" s="120"/>
      <c r="DP130" s="122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7"/>
      <c r="ED130" s="147"/>
      <c r="EE130" s="147"/>
      <c r="EF130" s="146"/>
      <c r="EG130" s="146"/>
      <c r="EH130" s="146"/>
      <c r="EI130" s="146"/>
      <c r="EJ130" s="146"/>
      <c r="EK130" s="146"/>
      <c r="EL130" s="148"/>
      <c r="EM130" s="148"/>
      <c r="EN130" s="148"/>
    </row>
    <row r="131" spans="4:144" ht="15" customHeight="1"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Y131" s="54"/>
      <c r="Z131" s="54"/>
      <c r="AA131" s="54"/>
      <c r="AB131" s="54"/>
      <c r="AC131" s="61"/>
      <c r="AG131" s="477"/>
      <c r="AH131" s="478"/>
      <c r="AI131" s="478"/>
      <c r="AJ131" s="479"/>
      <c r="AL131" s="486"/>
      <c r="AM131" s="487"/>
      <c r="AN131" s="487"/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7"/>
      <c r="BA131" s="487"/>
      <c r="BB131" s="487"/>
      <c r="BC131" s="487"/>
      <c r="BD131" s="487"/>
      <c r="BE131" s="487"/>
      <c r="BF131" s="487"/>
      <c r="BG131" s="487"/>
      <c r="BH131" s="488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46"/>
      <c r="DR131" s="146"/>
      <c r="DS131" s="146"/>
      <c r="DT131" s="146"/>
      <c r="DU131" s="146"/>
      <c r="DV131" s="146"/>
      <c r="DW131" s="146"/>
      <c r="DX131" s="146"/>
      <c r="DY131" s="146"/>
      <c r="DZ131" s="146"/>
      <c r="EA131" s="146"/>
      <c r="EB131" s="146"/>
      <c r="EC131" s="147"/>
      <c r="ED131" s="147"/>
      <c r="EE131" s="147"/>
      <c r="EF131" s="146"/>
      <c r="EG131" s="146"/>
      <c r="EH131" s="146"/>
      <c r="EI131" s="146"/>
      <c r="EJ131" s="146"/>
      <c r="EK131" s="146"/>
      <c r="EL131" s="148"/>
      <c r="EM131" s="148"/>
      <c r="EN131" s="148"/>
    </row>
    <row r="132" spans="4:144" ht="18" customHeight="1">
      <c r="D132" s="260" t="s">
        <v>37</v>
      </c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2"/>
      <c r="Y132" s="54"/>
      <c r="Z132" s="54"/>
      <c r="AA132" s="54"/>
      <c r="AB132" s="54"/>
      <c r="AC132" s="61"/>
      <c r="AG132" s="477"/>
      <c r="AH132" s="478"/>
      <c r="AI132" s="478"/>
      <c r="AJ132" s="479"/>
      <c r="AL132" s="486"/>
      <c r="AM132" s="487"/>
      <c r="AN132" s="487"/>
      <c r="AO132" s="487"/>
      <c r="AP132" s="487"/>
      <c r="AQ132" s="487"/>
      <c r="AR132" s="487"/>
      <c r="AS132" s="487"/>
      <c r="AT132" s="487"/>
      <c r="AU132" s="487"/>
      <c r="AV132" s="487"/>
      <c r="AW132" s="487"/>
      <c r="AX132" s="487"/>
      <c r="AY132" s="487"/>
      <c r="AZ132" s="487"/>
      <c r="BA132" s="487"/>
      <c r="BB132" s="487"/>
      <c r="BC132" s="487"/>
      <c r="BD132" s="487"/>
      <c r="BE132" s="487"/>
      <c r="BF132" s="487"/>
      <c r="BG132" s="487"/>
      <c r="BH132" s="488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46"/>
      <c r="DR132" s="146"/>
      <c r="DS132" s="146"/>
      <c r="DT132" s="146"/>
      <c r="DU132" s="146"/>
      <c r="DV132" s="146"/>
      <c r="DW132" s="146"/>
      <c r="DX132" s="146"/>
      <c r="DY132" s="146"/>
      <c r="DZ132" s="146"/>
      <c r="EA132" s="146"/>
      <c r="EB132" s="146"/>
      <c r="EC132" s="147"/>
      <c r="ED132" s="147"/>
      <c r="EE132" s="147"/>
      <c r="EF132" s="146"/>
      <c r="EG132" s="146"/>
      <c r="EH132" s="146"/>
      <c r="EI132" s="146"/>
      <c r="EJ132" s="146"/>
      <c r="EK132" s="146"/>
      <c r="EL132" s="148"/>
      <c r="EM132" s="148"/>
      <c r="EN132" s="148"/>
    </row>
    <row r="133" spans="4:144" ht="18" customHeight="1">
      <c r="D133" s="263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5"/>
      <c r="S133" s="57"/>
      <c r="T133" s="58"/>
      <c r="U133" s="58"/>
      <c r="V133" s="58"/>
      <c r="W133" s="58"/>
      <c r="X133" s="58"/>
      <c r="Y133" s="60"/>
      <c r="Z133" s="54"/>
      <c r="AA133" s="54"/>
      <c r="AB133" s="54"/>
      <c r="AC133" s="61"/>
      <c r="AG133" s="477"/>
      <c r="AH133" s="478"/>
      <c r="AI133" s="478"/>
      <c r="AJ133" s="479"/>
      <c r="AL133" s="486"/>
      <c r="AM133" s="487"/>
      <c r="AN133" s="487"/>
      <c r="AO133" s="487"/>
      <c r="AP133" s="487"/>
      <c r="AQ133" s="487"/>
      <c r="AR133" s="487"/>
      <c r="AS133" s="487"/>
      <c r="AT133" s="487"/>
      <c r="AU133" s="487"/>
      <c r="AV133" s="487"/>
      <c r="AW133" s="487"/>
      <c r="AX133" s="487"/>
      <c r="AY133" s="487"/>
      <c r="AZ133" s="487"/>
      <c r="BA133" s="487"/>
      <c r="BB133" s="487"/>
      <c r="BC133" s="487"/>
      <c r="BD133" s="487"/>
      <c r="BE133" s="487"/>
      <c r="BF133" s="487"/>
      <c r="BG133" s="487"/>
      <c r="BH133" s="488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22"/>
      <c r="CL133" s="120"/>
      <c r="CM133" s="120"/>
      <c r="CN133" s="120"/>
      <c r="CO133" s="120"/>
      <c r="CP133" s="120"/>
      <c r="CQ133" s="120"/>
      <c r="CR133" s="122"/>
      <c r="CS133" s="122"/>
      <c r="CT133" s="120"/>
      <c r="CU133" s="120"/>
      <c r="CV133" s="120"/>
      <c r="CW133" s="120"/>
      <c r="CX133" s="120"/>
      <c r="CY133" s="120"/>
      <c r="CZ133" s="122"/>
      <c r="DA133" s="122"/>
      <c r="DB133" s="120"/>
      <c r="DC133" s="120"/>
      <c r="DD133" s="120"/>
      <c r="DE133" s="120"/>
      <c r="DF133" s="120"/>
      <c r="DG133" s="120"/>
      <c r="DH133" s="122"/>
      <c r="DI133" s="120"/>
      <c r="DJ133" s="120"/>
      <c r="DK133" s="120"/>
      <c r="DL133" s="120"/>
      <c r="DM133" s="120"/>
      <c r="DN133" s="120"/>
      <c r="DO133" s="120"/>
      <c r="DP133" s="120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7"/>
      <c r="ED133" s="147"/>
      <c r="EE133" s="147"/>
      <c r="EF133" s="146"/>
      <c r="EG133" s="146"/>
      <c r="EH133" s="146"/>
      <c r="EI133" s="146"/>
      <c r="EJ133" s="146"/>
      <c r="EK133" s="146"/>
      <c r="EL133" s="148"/>
      <c r="EM133" s="148"/>
      <c r="EN133" s="148"/>
    </row>
    <row r="134" spans="4:144" ht="18" customHeight="1"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54"/>
      <c r="T134" s="54"/>
      <c r="U134" s="234" t="s">
        <v>164</v>
      </c>
      <c r="V134" s="234"/>
      <c r="W134" s="234"/>
      <c r="X134" s="235"/>
      <c r="Y134" s="62"/>
      <c r="Z134" s="63"/>
      <c r="AA134" s="63"/>
      <c r="AB134" s="63"/>
      <c r="AC134" s="64"/>
      <c r="AG134" s="477"/>
      <c r="AH134" s="478"/>
      <c r="AI134" s="478"/>
      <c r="AJ134" s="479"/>
      <c r="AL134" s="486"/>
      <c r="AM134" s="487"/>
      <c r="AN134" s="487"/>
      <c r="AO134" s="487"/>
      <c r="AP134" s="487"/>
      <c r="AQ134" s="487"/>
      <c r="AR134" s="487"/>
      <c r="AS134" s="487"/>
      <c r="AT134" s="487"/>
      <c r="AU134" s="487"/>
      <c r="AV134" s="487"/>
      <c r="AW134" s="487"/>
      <c r="AX134" s="487"/>
      <c r="AY134" s="487"/>
      <c r="AZ134" s="487"/>
      <c r="BA134" s="487"/>
      <c r="BB134" s="487"/>
      <c r="BC134" s="487"/>
      <c r="BD134" s="487"/>
      <c r="BE134" s="487"/>
      <c r="BF134" s="487"/>
      <c r="BG134" s="487"/>
      <c r="BH134" s="488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22"/>
      <c r="CL134" s="120"/>
      <c r="CM134" s="120"/>
      <c r="CN134" s="120"/>
      <c r="CO134" s="120"/>
      <c r="CP134" s="120"/>
      <c r="CQ134" s="120"/>
      <c r="CR134" s="122"/>
      <c r="CS134" s="122"/>
      <c r="CT134" s="120"/>
      <c r="CU134" s="120"/>
      <c r="CV134" s="120"/>
      <c r="CW134" s="120"/>
      <c r="CX134" s="120"/>
      <c r="CY134" s="120"/>
      <c r="CZ134" s="122"/>
      <c r="DA134" s="122"/>
      <c r="DB134" s="120"/>
      <c r="DC134" s="120"/>
      <c r="DD134" s="120"/>
      <c r="DE134" s="120"/>
      <c r="DF134" s="120"/>
      <c r="DG134" s="120"/>
      <c r="DH134" s="122"/>
      <c r="DI134" s="120"/>
      <c r="DJ134" s="120"/>
      <c r="DK134" s="120"/>
      <c r="DL134" s="120"/>
      <c r="DM134" s="120"/>
      <c r="DN134" s="120"/>
      <c r="DO134" s="120"/>
      <c r="DP134" s="120"/>
      <c r="DQ134" s="146"/>
      <c r="DR134" s="146"/>
      <c r="DS134" s="146"/>
      <c r="DT134" s="146"/>
      <c r="DU134" s="146"/>
      <c r="DV134" s="146"/>
      <c r="DW134" s="146"/>
      <c r="DX134" s="146"/>
      <c r="DY134" s="146"/>
      <c r="DZ134" s="146"/>
      <c r="EA134" s="146"/>
      <c r="EB134" s="146"/>
      <c r="EC134" s="147"/>
      <c r="ED134" s="147"/>
      <c r="EE134" s="147"/>
      <c r="EF134" s="146"/>
      <c r="EG134" s="146"/>
      <c r="EH134" s="146"/>
      <c r="EI134" s="146"/>
      <c r="EJ134" s="146"/>
      <c r="EK134" s="146"/>
      <c r="EL134" s="148"/>
      <c r="EM134" s="148"/>
      <c r="EN134" s="148"/>
    </row>
    <row r="135" spans="3:144" ht="18" customHeight="1"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4"/>
      <c r="T135" s="54"/>
      <c r="U135" s="234"/>
      <c r="V135" s="234"/>
      <c r="W135" s="234"/>
      <c r="X135" s="235"/>
      <c r="Y135" s="54"/>
      <c r="Z135" s="54"/>
      <c r="AA135" s="54"/>
      <c r="AB135" s="54"/>
      <c r="AC135" s="54"/>
      <c r="AG135" s="477"/>
      <c r="AH135" s="478"/>
      <c r="AI135" s="478"/>
      <c r="AJ135" s="479"/>
      <c r="AL135" s="486"/>
      <c r="AM135" s="487"/>
      <c r="AN135" s="487"/>
      <c r="AO135" s="487"/>
      <c r="AP135" s="487"/>
      <c r="AQ135" s="487"/>
      <c r="AR135" s="487"/>
      <c r="AS135" s="487"/>
      <c r="AT135" s="487"/>
      <c r="AU135" s="487"/>
      <c r="AV135" s="487"/>
      <c r="AW135" s="487"/>
      <c r="AX135" s="487"/>
      <c r="AY135" s="487"/>
      <c r="AZ135" s="487"/>
      <c r="BA135" s="487"/>
      <c r="BB135" s="487"/>
      <c r="BC135" s="487"/>
      <c r="BD135" s="487"/>
      <c r="BE135" s="487"/>
      <c r="BF135" s="487"/>
      <c r="BG135" s="487"/>
      <c r="BH135" s="488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22"/>
      <c r="CL135" s="120"/>
      <c r="CM135" s="120"/>
      <c r="CN135" s="120"/>
      <c r="CO135" s="120"/>
      <c r="CP135" s="120"/>
      <c r="CQ135" s="120"/>
      <c r="CR135" s="122"/>
      <c r="CS135" s="122"/>
      <c r="CT135" s="120"/>
      <c r="CU135" s="120"/>
      <c r="CV135" s="120"/>
      <c r="CW135" s="120"/>
      <c r="CX135" s="120"/>
      <c r="CY135" s="120"/>
      <c r="CZ135" s="122"/>
      <c r="DA135" s="122"/>
      <c r="DB135" s="120"/>
      <c r="DC135" s="120"/>
      <c r="DD135" s="120"/>
      <c r="DE135" s="120"/>
      <c r="DF135" s="120"/>
      <c r="DG135" s="120"/>
      <c r="DH135" s="122"/>
      <c r="DI135" s="120"/>
      <c r="DJ135" s="120"/>
      <c r="DK135" s="120"/>
      <c r="DL135" s="120"/>
      <c r="DM135" s="120"/>
      <c r="DN135" s="120"/>
      <c r="DO135" s="120"/>
      <c r="DP135" s="120"/>
      <c r="DQ135" s="14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7"/>
      <c r="ED135" s="147"/>
      <c r="EE135" s="147"/>
      <c r="EF135" s="146"/>
      <c r="EG135" s="146"/>
      <c r="EH135" s="146"/>
      <c r="EI135" s="146"/>
      <c r="EJ135" s="146"/>
      <c r="EK135" s="146"/>
      <c r="EL135" s="148"/>
      <c r="EM135" s="148"/>
      <c r="EN135" s="148"/>
    </row>
    <row r="136" spans="4:144" ht="18" customHeight="1">
      <c r="D136" s="260" t="s">
        <v>38</v>
      </c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2"/>
      <c r="S136" s="62"/>
      <c r="T136" s="63"/>
      <c r="U136" s="63"/>
      <c r="V136" s="63"/>
      <c r="W136" s="63"/>
      <c r="X136" s="64"/>
      <c r="Y136" s="54"/>
      <c r="Z136" s="54"/>
      <c r="AA136" s="54"/>
      <c r="AB136" s="54"/>
      <c r="AC136" s="54"/>
      <c r="AG136" s="477"/>
      <c r="AH136" s="478"/>
      <c r="AI136" s="478"/>
      <c r="AJ136" s="479"/>
      <c r="AL136" s="486"/>
      <c r="AM136" s="487"/>
      <c r="AN136" s="487"/>
      <c r="AO136" s="487"/>
      <c r="AP136" s="487"/>
      <c r="AQ136" s="487"/>
      <c r="AR136" s="487"/>
      <c r="AS136" s="487"/>
      <c r="AT136" s="487"/>
      <c r="AU136" s="487"/>
      <c r="AV136" s="487"/>
      <c r="AW136" s="487"/>
      <c r="AX136" s="487"/>
      <c r="AY136" s="487"/>
      <c r="AZ136" s="487"/>
      <c r="BA136" s="487"/>
      <c r="BB136" s="487"/>
      <c r="BC136" s="487"/>
      <c r="BD136" s="487"/>
      <c r="BE136" s="487"/>
      <c r="BF136" s="487"/>
      <c r="BG136" s="487"/>
      <c r="BH136" s="488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3"/>
      <c r="ED136" s="53"/>
      <c r="EE136" s="53"/>
      <c r="EF136" s="52"/>
      <c r="EG136" s="52"/>
      <c r="EH136" s="52"/>
      <c r="EI136" s="52"/>
      <c r="EJ136" s="52"/>
      <c r="EK136" s="52"/>
      <c r="EL136" s="111"/>
      <c r="EM136" s="111"/>
      <c r="EN136" s="111"/>
    </row>
    <row r="137" spans="4:144" ht="18" customHeight="1">
      <c r="D137" s="263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5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G137" s="477"/>
      <c r="AH137" s="478"/>
      <c r="AI137" s="478"/>
      <c r="AJ137" s="479"/>
      <c r="AL137" s="486"/>
      <c r="AM137" s="487"/>
      <c r="AN137" s="487"/>
      <c r="AO137" s="487"/>
      <c r="AP137" s="487"/>
      <c r="AQ137" s="487"/>
      <c r="AR137" s="487"/>
      <c r="AS137" s="487"/>
      <c r="AT137" s="487"/>
      <c r="AU137" s="487"/>
      <c r="AV137" s="487"/>
      <c r="AW137" s="487"/>
      <c r="AX137" s="487"/>
      <c r="AY137" s="487"/>
      <c r="AZ137" s="487"/>
      <c r="BA137" s="487"/>
      <c r="BB137" s="487"/>
      <c r="BC137" s="487"/>
      <c r="BD137" s="487"/>
      <c r="BE137" s="487"/>
      <c r="BF137" s="487"/>
      <c r="BG137" s="487"/>
      <c r="BH137" s="488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3"/>
      <c r="ED137" s="53"/>
      <c r="EE137" s="53"/>
      <c r="EF137" s="52"/>
      <c r="EG137" s="52"/>
      <c r="EH137" s="52"/>
      <c r="EI137" s="52"/>
      <c r="EJ137" s="52"/>
      <c r="EK137" s="52"/>
      <c r="EL137" s="111"/>
      <c r="EM137" s="111"/>
      <c r="EN137" s="111"/>
    </row>
    <row r="138" spans="4:144" ht="18" customHeight="1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G138" s="477"/>
      <c r="AH138" s="478"/>
      <c r="AI138" s="478"/>
      <c r="AJ138" s="479"/>
      <c r="AL138" s="486"/>
      <c r="AM138" s="487"/>
      <c r="AN138" s="487"/>
      <c r="AO138" s="487"/>
      <c r="AP138" s="487"/>
      <c r="AQ138" s="487"/>
      <c r="AR138" s="487"/>
      <c r="AS138" s="487"/>
      <c r="AT138" s="487"/>
      <c r="AU138" s="487"/>
      <c r="AV138" s="487"/>
      <c r="AW138" s="487"/>
      <c r="AX138" s="487"/>
      <c r="AY138" s="487"/>
      <c r="AZ138" s="487"/>
      <c r="BA138" s="487"/>
      <c r="BB138" s="487"/>
      <c r="BC138" s="487"/>
      <c r="BD138" s="487"/>
      <c r="BE138" s="487"/>
      <c r="BF138" s="487"/>
      <c r="BG138" s="487"/>
      <c r="BH138" s="488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3"/>
      <c r="ED138" s="53"/>
      <c r="EE138" s="53"/>
      <c r="EF138" s="52"/>
      <c r="EG138" s="52"/>
      <c r="EH138" s="52"/>
      <c r="EI138" s="52"/>
      <c r="EJ138" s="52"/>
      <c r="EK138" s="52"/>
      <c r="EL138" s="111"/>
      <c r="EM138" s="111"/>
      <c r="EN138" s="111"/>
    </row>
    <row r="139" spans="4:144" ht="18" customHeight="1" thickBot="1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G139" s="480"/>
      <c r="AH139" s="481"/>
      <c r="AI139" s="481"/>
      <c r="AJ139" s="482"/>
      <c r="AL139" s="489"/>
      <c r="AM139" s="490"/>
      <c r="AN139" s="490"/>
      <c r="AO139" s="490"/>
      <c r="AP139" s="490"/>
      <c r="AQ139" s="490"/>
      <c r="AR139" s="490"/>
      <c r="AS139" s="490"/>
      <c r="AT139" s="490"/>
      <c r="AU139" s="490"/>
      <c r="AV139" s="490"/>
      <c r="AW139" s="490"/>
      <c r="AX139" s="490"/>
      <c r="AY139" s="490"/>
      <c r="AZ139" s="490"/>
      <c r="BA139" s="490"/>
      <c r="BB139" s="490"/>
      <c r="BC139" s="490"/>
      <c r="BD139" s="490"/>
      <c r="BE139" s="490"/>
      <c r="BF139" s="490"/>
      <c r="BG139" s="490"/>
      <c r="BH139" s="49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3"/>
      <c r="ED139" s="53"/>
      <c r="EE139" s="53"/>
      <c r="EF139" s="52"/>
      <c r="EG139" s="52"/>
      <c r="EH139" s="52"/>
      <c r="EI139" s="52"/>
      <c r="EJ139" s="52"/>
      <c r="EK139" s="52"/>
      <c r="EL139" s="52"/>
      <c r="EM139" s="52"/>
      <c r="EN139" s="52"/>
    </row>
    <row r="140" spans="4:126" ht="15" customHeight="1"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G140" s="113"/>
      <c r="AH140" s="113"/>
      <c r="AI140" s="113"/>
      <c r="AJ140" s="113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CB140" s="407" t="s">
        <v>129</v>
      </c>
      <c r="CC140" s="407"/>
      <c r="CD140" s="407"/>
      <c r="CE140" s="407"/>
      <c r="CF140" s="407"/>
      <c r="CG140" s="407"/>
      <c r="CH140" s="407"/>
      <c r="CI140" s="407"/>
      <c r="CO140" s="450" t="s">
        <v>148</v>
      </c>
      <c r="CP140" s="450"/>
      <c r="CQ140" s="450"/>
      <c r="CR140" s="450"/>
      <c r="CS140" s="450"/>
      <c r="CT140" s="450"/>
      <c r="CU140" s="450"/>
      <c r="CV140" s="450"/>
      <c r="CW140" s="450"/>
      <c r="CX140" s="450"/>
      <c r="CY140" s="450"/>
      <c r="CZ140" s="450"/>
      <c r="DC140" s="244" t="s">
        <v>153</v>
      </c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  <c r="DR140" s="245"/>
      <c r="DS140" s="245"/>
      <c r="DT140" s="245"/>
      <c r="DU140" s="245"/>
      <c r="DV140" s="246"/>
    </row>
    <row r="141" spans="4:126" ht="15" customHeight="1"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54"/>
      <c r="T141" s="54"/>
      <c r="U141" s="54"/>
      <c r="V141" s="54"/>
      <c r="W141" s="54"/>
      <c r="X141" s="54"/>
      <c r="AG141" s="113"/>
      <c r="AH141" s="113"/>
      <c r="AI141" s="113"/>
      <c r="AJ141" s="113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CB141" s="408"/>
      <c r="CC141" s="408"/>
      <c r="CD141" s="408"/>
      <c r="CE141" s="408"/>
      <c r="CF141" s="408"/>
      <c r="CG141" s="408"/>
      <c r="CH141" s="408"/>
      <c r="CI141" s="408"/>
      <c r="CO141" s="451"/>
      <c r="CP141" s="451"/>
      <c r="CQ141" s="451"/>
      <c r="CR141" s="451"/>
      <c r="CS141" s="451"/>
      <c r="CT141" s="451"/>
      <c r="CU141" s="451"/>
      <c r="CV141" s="451"/>
      <c r="CW141" s="451"/>
      <c r="CX141" s="451"/>
      <c r="CY141" s="451"/>
      <c r="CZ141" s="451"/>
      <c r="DC141" s="46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4"/>
      <c r="DN141" s="224"/>
      <c r="DO141" s="224"/>
      <c r="DP141" s="224"/>
      <c r="DQ141" s="224"/>
      <c r="DR141" s="224"/>
      <c r="DS141" s="224"/>
      <c r="DT141" s="224"/>
      <c r="DU141" s="224"/>
      <c r="DV141" s="248"/>
    </row>
    <row r="142" spans="4:136" ht="27" customHeight="1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4"/>
      <c r="T142" s="54"/>
      <c r="U142" s="54"/>
      <c r="V142" s="54"/>
      <c r="W142" s="54"/>
      <c r="X142" s="54"/>
      <c r="AG142" s="113"/>
      <c r="AH142" s="113"/>
      <c r="AI142" s="113"/>
      <c r="AJ142" s="113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X142" s="418" t="s">
        <v>148</v>
      </c>
      <c r="BY142" s="419"/>
      <c r="BZ142" s="419"/>
      <c r="CA142" s="419"/>
      <c r="CB142" s="419"/>
      <c r="CC142" s="419"/>
      <c r="CD142" s="419"/>
      <c r="CE142" s="419"/>
      <c r="CF142" s="419"/>
      <c r="CG142" s="419"/>
      <c r="CH142" s="419"/>
      <c r="CI142" s="419"/>
      <c r="CJ142" s="419"/>
      <c r="CK142" s="292" t="str">
        <f>BX143</f>
        <v>札南WEED</v>
      </c>
      <c r="CL142" s="293"/>
      <c r="CM142" s="293"/>
      <c r="CN142" s="293"/>
      <c r="CO142" s="293"/>
      <c r="CP142" s="293"/>
      <c r="CQ142" s="293"/>
      <c r="CR142" s="293"/>
      <c r="CS142" s="289" t="str">
        <f>BX153</f>
        <v>豊成サッカー少年団　A</v>
      </c>
      <c r="CT142" s="290"/>
      <c r="CU142" s="290"/>
      <c r="CV142" s="290"/>
      <c r="CW142" s="290"/>
      <c r="CX142" s="290"/>
      <c r="CY142" s="290"/>
      <c r="CZ142" s="291"/>
      <c r="DA142" s="289" t="str">
        <f>BX163</f>
        <v>中札内サッカー少年団</v>
      </c>
      <c r="DB142" s="290"/>
      <c r="DC142" s="290"/>
      <c r="DD142" s="290"/>
      <c r="DE142" s="290"/>
      <c r="DF142" s="290"/>
      <c r="DG142" s="290"/>
      <c r="DH142" s="291"/>
      <c r="DI142" s="210" t="s">
        <v>25</v>
      </c>
      <c r="DJ142" s="211"/>
      <c r="DK142" s="212"/>
      <c r="DL142" s="210" t="s">
        <v>26</v>
      </c>
      <c r="DM142" s="211"/>
      <c r="DN142" s="212"/>
      <c r="DO142" s="210" t="s">
        <v>27</v>
      </c>
      <c r="DP142" s="211"/>
      <c r="DQ142" s="212"/>
      <c r="DR142" s="210" t="s">
        <v>28</v>
      </c>
      <c r="DS142" s="211"/>
      <c r="DT142" s="212"/>
      <c r="DU142" s="210" t="s">
        <v>29</v>
      </c>
      <c r="DV142" s="211"/>
      <c r="DW142" s="212"/>
      <c r="DX142" s="210" t="s">
        <v>30</v>
      </c>
      <c r="DY142" s="211"/>
      <c r="DZ142" s="212"/>
      <c r="EA142" s="210" t="s">
        <v>31</v>
      </c>
      <c r="EB142" s="211"/>
      <c r="EC142" s="212"/>
      <c r="ED142" s="210" t="s">
        <v>32</v>
      </c>
      <c r="EE142" s="211"/>
      <c r="EF142" s="212"/>
    </row>
    <row r="143" spans="4:136" ht="15" customHeight="1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AG143" s="113"/>
      <c r="AH143" s="113"/>
      <c r="AI143" s="113"/>
      <c r="AJ143" s="113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X143" s="336" t="s">
        <v>48</v>
      </c>
      <c r="BY143" s="337"/>
      <c r="BZ143" s="337"/>
      <c r="CA143" s="337"/>
      <c r="CB143" s="337"/>
      <c r="CC143" s="337"/>
      <c r="CD143" s="337"/>
      <c r="CE143" s="337"/>
      <c r="CF143" s="337"/>
      <c r="CG143" s="337"/>
      <c r="CH143" s="337"/>
      <c r="CI143" s="337"/>
      <c r="CJ143" s="380"/>
      <c r="CK143" s="193"/>
      <c r="CL143" s="394"/>
      <c r="CM143" s="394"/>
      <c r="CN143" s="394"/>
      <c r="CO143" s="394"/>
      <c r="CP143" s="394"/>
      <c r="CQ143" s="394"/>
      <c r="CR143" s="395"/>
      <c r="CS143" s="194">
        <v>2</v>
      </c>
      <c r="CT143" s="195"/>
      <c r="CU143" s="195"/>
      <c r="CV143" s="198">
        <f>IF(CT145="","",IF(CT145&lt;CX145,"●",IF(CT145&gt;CX145,"○",IF(CT145=CX145,"△"))))</f>
      </c>
      <c r="CW143" s="198"/>
      <c r="CX143" s="88"/>
      <c r="CY143" s="88"/>
      <c r="CZ143" s="89"/>
      <c r="DA143" s="194">
        <v>6</v>
      </c>
      <c r="DB143" s="195"/>
      <c r="DC143" s="195"/>
      <c r="DD143" s="198">
        <f>IF(DB145="","",IF(DB145&lt;DF145,"●",IF(DB145&gt;DF145,"○",IF(DB145=DF145,"△"))))</f>
      </c>
      <c r="DE143" s="198"/>
      <c r="DF143" s="88"/>
      <c r="DG143" s="88"/>
      <c r="DH143" s="89"/>
      <c r="DI143" s="218">
        <f>COUNTIF(CK143:DH144,"○")*1+COUNTIF(CK148:DH149,"○")*1</f>
        <v>0</v>
      </c>
      <c r="DJ143" s="219"/>
      <c r="DK143" s="220"/>
      <c r="DL143" s="218">
        <f>COUNTIF(CN143:DK144,"●")*1+COUNTIF(CN148:DK149,"●")*1</f>
        <v>0</v>
      </c>
      <c r="DM143" s="219"/>
      <c r="DN143" s="220"/>
      <c r="DO143" s="218">
        <f>COUNTIF(CK143:DN144,"△")*1+COUNTIF(CK148:DN149,"△")*1</f>
        <v>0</v>
      </c>
      <c r="DP143" s="219"/>
      <c r="DQ143" s="220"/>
      <c r="DR143" s="218">
        <f>COUNTIF(CK143:DH144,"○")*3+COUNTIF(CK143:DH144,"△")*1+COUNTIF(CK148:DH149,"○")*3+COUNTIF(CK148:DH149,"△")*1</f>
        <v>0</v>
      </c>
      <c r="DS143" s="219"/>
      <c r="DT143" s="220"/>
      <c r="DU143" s="352">
        <f>CT150+CT145+DB145+DB150</f>
        <v>0</v>
      </c>
      <c r="DV143" s="353"/>
      <c r="DW143" s="354"/>
      <c r="DX143" s="218">
        <f>CX145+DF145+DF150+CX150</f>
        <v>0</v>
      </c>
      <c r="DY143" s="219"/>
      <c r="DZ143" s="220"/>
      <c r="EA143" s="218">
        <f>DU143-DX143</f>
        <v>0</v>
      </c>
      <c r="EB143" s="219"/>
      <c r="EC143" s="220"/>
      <c r="ED143" s="156" t="e">
        <f>RANK(EL143:EL152,EL143:EL172)</f>
        <v>#N/A</v>
      </c>
      <c r="EE143" s="157"/>
      <c r="EF143" s="158"/>
    </row>
    <row r="144" spans="33:136" ht="15" customHeight="1">
      <c r="AG144" s="113"/>
      <c r="AH144" s="113"/>
      <c r="AI144" s="113"/>
      <c r="AJ144" s="113"/>
      <c r="BX144" s="334"/>
      <c r="BY144" s="335"/>
      <c r="BZ144" s="335"/>
      <c r="CA144" s="335"/>
      <c r="CB144" s="335"/>
      <c r="CC144" s="335"/>
      <c r="CD144" s="335"/>
      <c r="CE144" s="335"/>
      <c r="CF144" s="335"/>
      <c r="CG144" s="335"/>
      <c r="CH144" s="335"/>
      <c r="CI144" s="335"/>
      <c r="CJ144" s="381"/>
      <c r="CK144" s="182"/>
      <c r="CL144" s="183"/>
      <c r="CM144" s="183"/>
      <c r="CN144" s="183"/>
      <c r="CO144" s="183"/>
      <c r="CP144" s="183"/>
      <c r="CQ144" s="183"/>
      <c r="CR144" s="184"/>
      <c r="CS144" s="196"/>
      <c r="CT144" s="197"/>
      <c r="CU144" s="197"/>
      <c r="CV144" s="165"/>
      <c r="CW144" s="165"/>
      <c r="CX144" s="91"/>
      <c r="CY144" s="91"/>
      <c r="CZ144" s="92"/>
      <c r="DA144" s="196"/>
      <c r="DB144" s="197"/>
      <c r="DC144" s="197"/>
      <c r="DD144" s="165"/>
      <c r="DE144" s="165"/>
      <c r="DF144" s="91"/>
      <c r="DG144" s="91"/>
      <c r="DH144" s="92"/>
      <c r="DI144" s="255"/>
      <c r="DJ144" s="256"/>
      <c r="DK144" s="257"/>
      <c r="DL144" s="255"/>
      <c r="DM144" s="256"/>
      <c r="DN144" s="257"/>
      <c r="DO144" s="255"/>
      <c r="DP144" s="256"/>
      <c r="DQ144" s="257"/>
      <c r="DR144" s="255"/>
      <c r="DS144" s="256"/>
      <c r="DT144" s="257"/>
      <c r="DU144" s="355"/>
      <c r="DV144" s="356"/>
      <c r="DW144" s="357"/>
      <c r="DX144" s="255"/>
      <c r="DY144" s="256"/>
      <c r="DZ144" s="257"/>
      <c r="EA144" s="255"/>
      <c r="EB144" s="256"/>
      <c r="EC144" s="257"/>
      <c r="ED144" s="159"/>
      <c r="EE144" s="160"/>
      <c r="EF144" s="161"/>
    </row>
    <row r="145" spans="76:136" ht="15" customHeight="1">
      <c r="BX145" s="334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81"/>
      <c r="CK145" s="182"/>
      <c r="CL145" s="183"/>
      <c r="CM145" s="183"/>
      <c r="CN145" s="183"/>
      <c r="CO145" s="183"/>
      <c r="CP145" s="183"/>
      <c r="CQ145" s="183"/>
      <c r="CR145" s="184"/>
      <c r="CS145" s="93"/>
      <c r="CT145" s="165"/>
      <c r="CU145" s="165"/>
      <c r="CV145" s="165" t="s">
        <v>33</v>
      </c>
      <c r="CW145" s="165"/>
      <c r="CX145" s="165"/>
      <c r="CY145" s="165"/>
      <c r="CZ145" s="90"/>
      <c r="DA145" s="93"/>
      <c r="DB145" s="165"/>
      <c r="DC145" s="165"/>
      <c r="DD145" s="165" t="s">
        <v>33</v>
      </c>
      <c r="DE145" s="165"/>
      <c r="DF145" s="165"/>
      <c r="DG145" s="165"/>
      <c r="DH145" s="90"/>
      <c r="DI145" s="255"/>
      <c r="DJ145" s="256"/>
      <c r="DK145" s="257"/>
      <c r="DL145" s="255"/>
      <c r="DM145" s="256"/>
      <c r="DN145" s="257"/>
      <c r="DO145" s="255"/>
      <c r="DP145" s="256"/>
      <c r="DQ145" s="257"/>
      <c r="DR145" s="255"/>
      <c r="DS145" s="256"/>
      <c r="DT145" s="257"/>
      <c r="DU145" s="355"/>
      <c r="DV145" s="356"/>
      <c r="DW145" s="357"/>
      <c r="DX145" s="255"/>
      <c r="DY145" s="256"/>
      <c r="DZ145" s="257"/>
      <c r="EA145" s="255"/>
      <c r="EB145" s="256"/>
      <c r="EC145" s="257"/>
      <c r="ED145" s="159"/>
      <c r="EE145" s="160"/>
      <c r="EF145" s="161"/>
    </row>
    <row r="146" spans="76:136" ht="15" customHeight="1">
      <c r="BX146" s="334"/>
      <c r="BY146" s="335"/>
      <c r="BZ146" s="335"/>
      <c r="CA146" s="335"/>
      <c r="CB146" s="335"/>
      <c r="CC146" s="335"/>
      <c r="CD146" s="335"/>
      <c r="CE146" s="335"/>
      <c r="CF146" s="335"/>
      <c r="CG146" s="335"/>
      <c r="CH146" s="335"/>
      <c r="CI146" s="335"/>
      <c r="CJ146" s="381"/>
      <c r="CK146" s="182"/>
      <c r="CL146" s="183"/>
      <c r="CM146" s="183"/>
      <c r="CN146" s="183"/>
      <c r="CO146" s="183"/>
      <c r="CP146" s="183"/>
      <c r="CQ146" s="183"/>
      <c r="CR146" s="184"/>
      <c r="CS146" s="93"/>
      <c r="CT146" s="165"/>
      <c r="CU146" s="165"/>
      <c r="CV146" s="165"/>
      <c r="CW146" s="165"/>
      <c r="CX146" s="165"/>
      <c r="CY146" s="165"/>
      <c r="CZ146" s="90"/>
      <c r="DA146" s="93"/>
      <c r="DB146" s="165"/>
      <c r="DC146" s="165"/>
      <c r="DD146" s="165"/>
      <c r="DE146" s="165"/>
      <c r="DF146" s="165"/>
      <c r="DG146" s="165"/>
      <c r="DH146" s="90"/>
      <c r="DI146" s="255"/>
      <c r="DJ146" s="256"/>
      <c r="DK146" s="257"/>
      <c r="DL146" s="255"/>
      <c r="DM146" s="256"/>
      <c r="DN146" s="257"/>
      <c r="DO146" s="255"/>
      <c r="DP146" s="256"/>
      <c r="DQ146" s="257"/>
      <c r="DR146" s="255"/>
      <c r="DS146" s="256"/>
      <c r="DT146" s="257"/>
      <c r="DU146" s="355"/>
      <c r="DV146" s="356"/>
      <c r="DW146" s="357"/>
      <c r="DX146" s="255"/>
      <c r="DY146" s="256"/>
      <c r="DZ146" s="257"/>
      <c r="EA146" s="255"/>
      <c r="EB146" s="256"/>
      <c r="EC146" s="257"/>
      <c r="ED146" s="159"/>
      <c r="EE146" s="160"/>
      <c r="EF146" s="161"/>
    </row>
    <row r="147" spans="76:136" ht="15" customHeight="1">
      <c r="BX147" s="334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81"/>
      <c r="CK147" s="182"/>
      <c r="CL147" s="183"/>
      <c r="CM147" s="183"/>
      <c r="CN147" s="183"/>
      <c r="CO147" s="183"/>
      <c r="CP147" s="183"/>
      <c r="CQ147" s="183"/>
      <c r="CR147" s="184"/>
      <c r="CS147" s="93"/>
      <c r="CT147" s="165"/>
      <c r="CU147" s="165"/>
      <c r="CV147" s="165"/>
      <c r="CW147" s="165"/>
      <c r="CX147" s="165"/>
      <c r="CY147" s="165"/>
      <c r="CZ147" s="90"/>
      <c r="DA147" s="93"/>
      <c r="DB147" s="165"/>
      <c r="DC147" s="165"/>
      <c r="DD147" s="165"/>
      <c r="DE147" s="165"/>
      <c r="DF147" s="165"/>
      <c r="DG147" s="165"/>
      <c r="DH147" s="90"/>
      <c r="DI147" s="255"/>
      <c r="DJ147" s="256"/>
      <c r="DK147" s="257"/>
      <c r="DL147" s="255"/>
      <c r="DM147" s="256"/>
      <c r="DN147" s="257"/>
      <c r="DO147" s="255"/>
      <c r="DP147" s="256"/>
      <c r="DQ147" s="257"/>
      <c r="DR147" s="255"/>
      <c r="DS147" s="256"/>
      <c r="DT147" s="257"/>
      <c r="DU147" s="355"/>
      <c r="DV147" s="356"/>
      <c r="DW147" s="357"/>
      <c r="DX147" s="255"/>
      <c r="DY147" s="256"/>
      <c r="DZ147" s="257"/>
      <c r="EA147" s="255"/>
      <c r="EB147" s="256"/>
      <c r="EC147" s="257"/>
      <c r="ED147" s="159"/>
      <c r="EE147" s="160"/>
      <c r="EF147" s="161"/>
    </row>
    <row r="148" spans="76:136" ht="15" customHeight="1">
      <c r="BX148" s="334"/>
      <c r="BY148" s="335"/>
      <c r="BZ148" s="335"/>
      <c r="CA148" s="335"/>
      <c r="CB148" s="335"/>
      <c r="CC148" s="335"/>
      <c r="CD148" s="335"/>
      <c r="CE148" s="335"/>
      <c r="CF148" s="335"/>
      <c r="CG148" s="335"/>
      <c r="CH148" s="335"/>
      <c r="CI148" s="335"/>
      <c r="CJ148" s="381"/>
      <c r="CK148" s="182"/>
      <c r="CL148" s="183"/>
      <c r="CM148" s="183"/>
      <c r="CN148" s="183"/>
      <c r="CO148" s="183"/>
      <c r="CP148" s="183"/>
      <c r="CQ148" s="183"/>
      <c r="CR148" s="184"/>
      <c r="CS148" s="194">
        <v>8</v>
      </c>
      <c r="CT148" s="195"/>
      <c r="CU148" s="195"/>
      <c r="CV148" s="198">
        <f>IF(CT150="","",IF(CT150&lt;CX150,"●",IF(CT150&gt;CX150,"○",IF(CT150=CX150,"△"))))</f>
      </c>
      <c r="CW148" s="198"/>
      <c r="CX148" s="88"/>
      <c r="CY148" s="88"/>
      <c r="CZ148" s="89"/>
      <c r="DA148" s="194">
        <v>10</v>
      </c>
      <c r="DB148" s="195"/>
      <c r="DC148" s="195"/>
      <c r="DD148" s="198">
        <f>IF(DB150="","",IF(DB150&lt;DF150,"●",IF(DB150&gt;DF150,"○",IF(DB150=DF150,"△"))))</f>
      </c>
      <c r="DE148" s="198"/>
      <c r="DF148" s="88"/>
      <c r="DG148" s="88"/>
      <c r="DH148" s="89"/>
      <c r="DI148" s="255"/>
      <c r="DJ148" s="256"/>
      <c r="DK148" s="257"/>
      <c r="DL148" s="255"/>
      <c r="DM148" s="256"/>
      <c r="DN148" s="257"/>
      <c r="DO148" s="255"/>
      <c r="DP148" s="256"/>
      <c r="DQ148" s="257"/>
      <c r="DR148" s="255"/>
      <c r="DS148" s="256"/>
      <c r="DT148" s="257"/>
      <c r="DU148" s="355"/>
      <c r="DV148" s="356"/>
      <c r="DW148" s="357"/>
      <c r="DX148" s="255"/>
      <c r="DY148" s="256"/>
      <c r="DZ148" s="257"/>
      <c r="EA148" s="255"/>
      <c r="EB148" s="256"/>
      <c r="EC148" s="257"/>
      <c r="ED148" s="159"/>
      <c r="EE148" s="160"/>
      <c r="EF148" s="161"/>
    </row>
    <row r="149" spans="6:136" ht="15" customHeight="1">
      <c r="F149" s="54"/>
      <c r="G149" s="54"/>
      <c r="H149" s="54"/>
      <c r="I149" s="54"/>
      <c r="J149" s="54"/>
      <c r="K149" s="54"/>
      <c r="L149" s="54"/>
      <c r="BX149" s="334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81"/>
      <c r="CK149" s="182"/>
      <c r="CL149" s="183"/>
      <c r="CM149" s="183"/>
      <c r="CN149" s="183"/>
      <c r="CO149" s="183"/>
      <c r="CP149" s="183"/>
      <c r="CQ149" s="183"/>
      <c r="CR149" s="184"/>
      <c r="CS149" s="196"/>
      <c r="CT149" s="197"/>
      <c r="CU149" s="197"/>
      <c r="CV149" s="165"/>
      <c r="CW149" s="165"/>
      <c r="CX149" s="91"/>
      <c r="CY149" s="91"/>
      <c r="CZ149" s="92"/>
      <c r="DA149" s="196"/>
      <c r="DB149" s="197"/>
      <c r="DC149" s="197"/>
      <c r="DD149" s="165"/>
      <c r="DE149" s="165"/>
      <c r="DF149" s="91"/>
      <c r="DG149" s="91"/>
      <c r="DH149" s="92"/>
      <c r="DI149" s="255"/>
      <c r="DJ149" s="256"/>
      <c r="DK149" s="257"/>
      <c r="DL149" s="255"/>
      <c r="DM149" s="256"/>
      <c r="DN149" s="257"/>
      <c r="DO149" s="255"/>
      <c r="DP149" s="256"/>
      <c r="DQ149" s="257"/>
      <c r="DR149" s="255"/>
      <c r="DS149" s="256"/>
      <c r="DT149" s="257"/>
      <c r="DU149" s="355"/>
      <c r="DV149" s="356"/>
      <c r="DW149" s="357"/>
      <c r="DX149" s="255"/>
      <c r="DY149" s="256"/>
      <c r="DZ149" s="257"/>
      <c r="EA149" s="255"/>
      <c r="EB149" s="256"/>
      <c r="EC149" s="257"/>
      <c r="ED149" s="159"/>
      <c r="EE149" s="160"/>
      <c r="EF149" s="161"/>
    </row>
    <row r="150" spans="6:136" ht="20.25" customHeight="1">
      <c r="F150" s="409" t="s">
        <v>129</v>
      </c>
      <c r="G150" s="409"/>
      <c r="H150" s="409"/>
      <c r="I150" s="409"/>
      <c r="J150" s="409"/>
      <c r="K150" s="409"/>
      <c r="L150" s="409"/>
      <c r="Q150" s="450" t="s">
        <v>144</v>
      </c>
      <c r="R150" s="450"/>
      <c r="S150" s="450"/>
      <c r="T150" s="450"/>
      <c r="U150" s="450"/>
      <c r="V150" s="450"/>
      <c r="W150" s="450"/>
      <c r="X150" s="450"/>
      <c r="Y150" s="450"/>
      <c r="Z150" s="450"/>
      <c r="AA150" s="450"/>
      <c r="AB150" s="450"/>
      <c r="AC150" s="450"/>
      <c r="AD150" s="450"/>
      <c r="AE150" s="450"/>
      <c r="AJ150" s="465" t="s">
        <v>153</v>
      </c>
      <c r="AK150" s="466"/>
      <c r="AL150" s="466"/>
      <c r="AM150" s="466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7"/>
      <c r="BX150" s="334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81"/>
      <c r="CK150" s="182"/>
      <c r="CL150" s="183"/>
      <c r="CM150" s="183"/>
      <c r="CN150" s="183"/>
      <c r="CO150" s="183"/>
      <c r="CP150" s="183"/>
      <c r="CQ150" s="183"/>
      <c r="CR150" s="184"/>
      <c r="CS150" s="93"/>
      <c r="CT150" s="165"/>
      <c r="CU150" s="165"/>
      <c r="CV150" s="165" t="s">
        <v>33</v>
      </c>
      <c r="CW150" s="165"/>
      <c r="CX150" s="165"/>
      <c r="CY150" s="165"/>
      <c r="CZ150" s="90"/>
      <c r="DA150" s="93"/>
      <c r="DB150" s="165"/>
      <c r="DC150" s="165"/>
      <c r="DD150" s="165" t="s">
        <v>33</v>
      </c>
      <c r="DE150" s="165"/>
      <c r="DF150" s="165"/>
      <c r="DG150" s="165"/>
      <c r="DH150" s="90"/>
      <c r="DI150" s="255"/>
      <c r="DJ150" s="256"/>
      <c r="DK150" s="257"/>
      <c r="DL150" s="255"/>
      <c r="DM150" s="256"/>
      <c r="DN150" s="257"/>
      <c r="DO150" s="255"/>
      <c r="DP150" s="256"/>
      <c r="DQ150" s="257"/>
      <c r="DR150" s="255"/>
      <c r="DS150" s="256"/>
      <c r="DT150" s="257"/>
      <c r="DU150" s="355"/>
      <c r="DV150" s="356"/>
      <c r="DW150" s="357"/>
      <c r="DX150" s="255"/>
      <c r="DY150" s="256"/>
      <c r="DZ150" s="257"/>
      <c r="EA150" s="255"/>
      <c r="EB150" s="256"/>
      <c r="EC150" s="257"/>
      <c r="ED150" s="159"/>
      <c r="EE150" s="160"/>
      <c r="EF150" s="161"/>
    </row>
    <row r="151" spans="6:136" ht="20.25" customHeight="1">
      <c r="F151" s="410"/>
      <c r="G151" s="410"/>
      <c r="H151" s="410"/>
      <c r="I151" s="410"/>
      <c r="J151" s="410"/>
      <c r="K151" s="410"/>
      <c r="L151" s="410"/>
      <c r="Q151" s="451"/>
      <c r="R151" s="451"/>
      <c r="S151" s="451"/>
      <c r="T151" s="451"/>
      <c r="U151" s="451"/>
      <c r="V151" s="451"/>
      <c r="W151" s="451"/>
      <c r="X151" s="451"/>
      <c r="Y151" s="451"/>
      <c r="Z151" s="451"/>
      <c r="AA151" s="451"/>
      <c r="AB151" s="451"/>
      <c r="AC151" s="451"/>
      <c r="AD151" s="451"/>
      <c r="AE151" s="451"/>
      <c r="AJ151" s="471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3"/>
      <c r="BX151" s="334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81"/>
      <c r="CK151" s="182"/>
      <c r="CL151" s="183"/>
      <c r="CM151" s="183"/>
      <c r="CN151" s="183"/>
      <c r="CO151" s="183"/>
      <c r="CP151" s="183"/>
      <c r="CQ151" s="183"/>
      <c r="CR151" s="184"/>
      <c r="CS151" s="93"/>
      <c r="CT151" s="165"/>
      <c r="CU151" s="165"/>
      <c r="CV151" s="165"/>
      <c r="CW151" s="165"/>
      <c r="CX151" s="165"/>
      <c r="CY151" s="165"/>
      <c r="CZ151" s="90"/>
      <c r="DA151" s="93"/>
      <c r="DB151" s="165"/>
      <c r="DC151" s="165"/>
      <c r="DD151" s="165"/>
      <c r="DE151" s="165"/>
      <c r="DF151" s="165"/>
      <c r="DG151" s="165"/>
      <c r="DH151" s="90"/>
      <c r="DI151" s="255"/>
      <c r="DJ151" s="256"/>
      <c r="DK151" s="257"/>
      <c r="DL151" s="255"/>
      <c r="DM151" s="256"/>
      <c r="DN151" s="257"/>
      <c r="DO151" s="255"/>
      <c r="DP151" s="256"/>
      <c r="DQ151" s="257"/>
      <c r="DR151" s="255"/>
      <c r="DS151" s="256"/>
      <c r="DT151" s="257"/>
      <c r="DU151" s="355"/>
      <c r="DV151" s="356"/>
      <c r="DW151" s="357"/>
      <c r="DX151" s="255"/>
      <c r="DY151" s="256"/>
      <c r="DZ151" s="257"/>
      <c r="EA151" s="255"/>
      <c r="EB151" s="256"/>
      <c r="EC151" s="257"/>
      <c r="ED151" s="159"/>
      <c r="EE151" s="160"/>
      <c r="EF151" s="161"/>
    </row>
    <row r="152" spans="1:136" ht="24" customHeight="1">
      <c r="A152" s="411" t="s">
        <v>144</v>
      </c>
      <c r="B152" s="412"/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3"/>
      <c r="N152" s="266" t="str">
        <f>A153</f>
        <v>豊成サッカー少年団B</v>
      </c>
      <c r="O152" s="267"/>
      <c r="P152" s="267"/>
      <c r="Q152" s="267"/>
      <c r="R152" s="267"/>
      <c r="S152" s="267"/>
      <c r="T152" s="267"/>
      <c r="U152" s="268"/>
      <c r="V152" s="266" t="str">
        <f>A158</f>
        <v>本別サッカー少年団</v>
      </c>
      <c r="W152" s="267"/>
      <c r="X152" s="267"/>
      <c r="Y152" s="267"/>
      <c r="Z152" s="267"/>
      <c r="AA152" s="267"/>
      <c r="AB152" s="267"/>
      <c r="AC152" s="268"/>
      <c r="AD152" s="266" t="str">
        <f>A163</f>
        <v>音更ユニオンSC　A</v>
      </c>
      <c r="AE152" s="267"/>
      <c r="AF152" s="267"/>
      <c r="AG152" s="267"/>
      <c r="AH152" s="267"/>
      <c r="AI152" s="267"/>
      <c r="AJ152" s="267"/>
      <c r="AK152" s="268"/>
      <c r="AL152" s="269" t="str">
        <f>A168</f>
        <v>開西つつじヶ丘</v>
      </c>
      <c r="AM152" s="270"/>
      <c r="AN152" s="270"/>
      <c r="AO152" s="270"/>
      <c r="AP152" s="270"/>
      <c r="AQ152" s="270"/>
      <c r="AR152" s="270"/>
      <c r="AS152" s="271"/>
      <c r="AT152" s="269" t="s">
        <v>25</v>
      </c>
      <c r="AU152" s="270"/>
      <c r="AV152" s="271"/>
      <c r="AW152" s="269" t="s">
        <v>26</v>
      </c>
      <c r="AX152" s="270"/>
      <c r="AY152" s="271"/>
      <c r="AZ152" s="269" t="s">
        <v>27</v>
      </c>
      <c r="BA152" s="270"/>
      <c r="BB152" s="271"/>
      <c r="BC152" s="269" t="s">
        <v>28</v>
      </c>
      <c r="BD152" s="270"/>
      <c r="BE152" s="271"/>
      <c r="BF152" s="269" t="s">
        <v>29</v>
      </c>
      <c r="BG152" s="270"/>
      <c r="BH152" s="271"/>
      <c r="BI152" s="269" t="s">
        <v>30</v>
      </c>
      <c r="BJ152" s="270"/>
      <c r="BK152" s="271"/>
      <c r="BL152" s="269" t="s">
        <v>31</v>
      </c>
      <c r="BM152" s="270"/>
      <c r="BN152" s="271"/>
      <c r="BO152" s="269" t="s">
        <v>32</v>
      </c>
      <c r="BP152" s="270"/>
      <c r="BQ152" s="271"/>
      <c r="BR152" s="56"/>
      <c r="BS152" s="56"/>
      <c r="BT152" s="56"/>
      <c r="BU152" s="56"/>
      <c r="BX152" s="382"/>
      <c r="BY152" s="383"/>
      <c r="BZ152" s="383"/>
      <c r="CA152" s="383"/>
      <c r="CB152" s="383"/>
      <c r="CC152" s="383"/>
      <c r="CD152" s="383"/>
      <c r="CE152" s="383"/>
      <c r="CF152" s="383"/>
      <c r="CG152" s="383"/>
      <c r="CH152" s="383"/>
      <c r="CI152" s="383"/>
      <c r="CJ152" s="384"/>
      <c r="CK152" s="185"/>
      <c r="CL152" s="186"/>
      <c r="CM152" s="186"/>
      <c r="CN152" s="186"/>
      <c r="CO152" s="186"/>
      <c r="CP152" s="186"/>
      <c r="CQ152" s="186"/>
      <c r="CR152" s="187"/>
      <c r="CS152" s="93"/>
      <c r="CT152" s="165"/>
      <c r="CU152" s="165"/>
      <c r="CV152" s="165"/>
      <c r="CW152" s="165"/>
      <c r="CX152" s="165"/>
      <c r="CY152" s="165"/>
      <c r="CZ152" s="90"/>
      <c r="DA152" s="93"/>
      <c r="DB152" s="165"/>
      <c r="DC152" s="165"/>
      <c r="DD152" s="165"/>
      <c r="DE152" s="165"/>
      <c r="DF152" s="165"/>
      <c r="DG152" s="165"/>
      <c r="DH152" s="90"/>
      <c r="DI152" s="258"/>
      <c r="DJ152" s="259"/>
      <c r="DK152" s="173"/>
      <c r="DL152" s="258"/>
      <c r="DM152" s="259"/>
      <c r="DN152" s="173"/>
      <c r="DO152" s="258"/>
      <c r="DP152" s="259"/>
      <c r="DQ152" s="173"/>
      <c r="DR152" s="258"/>
      <c r="DS152" s="259"/>
      <c r="DT152" s="173"/>
      <c r="DU152" s="358"/>
      <c r="DV152" s="359"/>
      <c r="DW152" s="360"/>
      <c r="DX152" s="258"/>
      <c r="DY152" s="259"/>
      <c r="DZ152" s="173"/>
      <c r="EA152" s="258"/>
      <c r="EB152" s="259"/>
      <c r="EC152" s="173"/>
      <c r="ED152" s="162"/>
      <c r="EE152" s="163"/>
      <c r="EF152" s="164"/>
    </row>
    <row r="153" spans="1:136" ht="15" customHeight="1">
      <c r="A153" s="175" t="s">
        <v>156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93"/>
      <c r="O153" s="394"/>
      <c r="P153" s="394"/>
      <c r="Q153" s="394"/>
      <c r="R153" s="394"/>
      <c r="S153" s="394"/>
      <c r="T153" s="394"/>
      <c r="U153" s="395"/>
      <c r="V153" s="194">
        <v>1</v>
      </c>
      <c r="W153" s="195"/>
      <c r="X153" s="195"/>
      <c r="Y153" s="198">
        <f>IF(W155="","",IF(W155&lt;AA155,"●",IF(W155&gt;AA155,"○",IF(W155=AA155,"△"))))</f>
      </c>
      <c r="Z153" s="198"/>
      <c r="AA153" s="88"/>
      <c r="AB153" s="88"/>
      <c r="AC153" s="89"/>
      <c r="AD153" s="194">
        <v>5</v>
      </c>
      <c r="AE153" s="195"/>
      <c r="AF153" s="195"/>
      <c r="AG153" s="198">
        <f>IF(AE155="","",IF(AE155&lt;AI155,"●",IF(AE155&gt;AI155,"○",IF(AE155=AI155,"△"))))</f>
      </c>
      <c r="AH153" s="198"/>
      <c r="AI153" s="88"/>
      <c r="AJ153" s="88"/>
      <c r="AK153" s="89"/>
      <c r="AL153" s="194">
        <v>11</v>
      </c>
      <c r="AM153" s="195"/>
      <c r="AN153" s="195"/>
      <c r="AO153" s="198">
        <f>IF(AM155="","",IF(AM155&lt;AQ155,"●",IF(AM155&gt;AQ155,"○",IF(AM155=AQ155,"△"))))</f>
      </c>
      <c r="AP153" s="198"/>
      <c r="AQ153" s="88"/>
      <c r="AR153" s="88"/>
      <c r="AS153" s="89"/>
      <c r="AT153" s="218">
        <f>COUNTIF(N153:AS154,"○")*1</f>
        <v>0</v>
      </c>
      <c r="AU153" s="219"/>
      <c r="AV153" s="220"/>
      <c r="AW153" s="218">
        <f>COUNTIF(N153:AS154,"●")*1</f>
        <v>0</v>
      </c>
      <c r="AX153" s="219"/>
      <c r="AY153" s="220"/>
      <c r="AZ153" s="218">
        <f>COUNTIF(N153:AS154,"△")*1</f>
        <v>0</v>
      </c>
      <c r="BA153" s="219"/>
      <c r="BB153" s="220"/>
      <c r="BC153" s="218">
        <f>COUNTIF(N153:AS154,"○")*3+COUNTIF(N153:AS154,"△")*1</f>
        <v>0</v>
      </c>
      <c r="BD153" s="219"/>
      <c r="BE153" s="220"/>
      <c r="BF153" s="352">
        <f>O155+W155+AE155+AM155</f>
        <v>0</v>
      </c>
      <c r="BG153" s="353"/>
      <c r="BH153" s="354"/>
      <c r="BI153" s="218">
        <f>S155+AA155+AI155+AQ155</f>
        <v>0</v>
      </c>
      <c r="BJ153" s="219"/>
      <c r="BK153" s="220"/>
      <c r="BL153" s="218">
        <f>BF153-BI153</f>
        <v>0</v>
      </c>
      <c r="BM153" s="219"/>
      <c r="BN153" s="220"/>
      <c r="BO153" s="156" t="e">
        <f>RANK(CA153,CA153:CA172)</f>
        <v>#N/A</v>
      </c>
      <c r="BP153" s="157"/>
      <c r="BQ153" s="158"/>
      <c r="BR153" s="52"/>
      <c r="BS153" s="52"/>
      <c r="BT153" s="52"/>
      <c r="BU153" s="52"/>
      <c r="BX153" s="315" t="s">
        <v>56</v>
      </c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7"/>
      <c r="CK153" s="192">
        <f>IF(CL155="","",IF(CL155&lt;CP155,"●",IF(CL155&gt;CP155,"○",IF(CL155=CP155,"△"))))</f>
      </c>
      <c r="CL153" s="192"/>
      <c r="CM153" s="192"/>
      <c r="CN153" s="192"/>
      <c r="CO153" s="192"/>
      <c r="CP153" s="192"/>
      <c r="CQ153" s="192"/>
      <c r="CR153" s="192"/>
      <c r="CS153" s="193"/>
      <c r="CT153" s="394"/>
      <c r="CU153" s="394"/>
      <c r="CV153" s="394"/>
      <c r="CW153" s="394"/>
      <c r="CX153" s="394"/>
      <c r="CY153" s="394"/>
      <c r="CZ153" s="395"/>
      <c r="DA153" s="194">
        <v>4</v>
      </c>
      <c r="DB153" s="195"/>
      <c r="DC153" s="195"/>
      <c r="DD153" s="198">
        <f>IF(DB155="","",IF(DB155&lt;DF155,"●",IF(DB155&gt;DF155,"○",IF(DB155=DF155,"△"))))</f>
      </c>
      <c r="DE153" s="198"/>
      <c r="DF153" s="88"/>
      <c r="DG153" s="88"/>
      <c r="DH153" s="89"/>
      <c r="DI153" s="218">
        <f>COUNTIF(CK153:DH154,"○")*1+COUNTIF(CK158:DH159,"○")*1</f>
        <v>0</v>
      </c>
      <c r="DJ153" s="219"/>
      <c r="DK153" s="220"/>
      <c r="DL153" s="218">
        <f>COUNTIF(CK153:DH154,"●")*1+COUNTIF(CK158:DH159,"●")*1</f>
        <v>0</v>
      </c>
      <c r="DM153" s="219"/>
      <c r="DN153" s="220"/>
      <c r="DO153" s="218">
        <f>COUNTIF(CK153:DH154,"△")*1+COUNTIF(CK158:DH159,"△")*1</f>
        <v>0</v>
      </c>
      <c r="DP153" s="219"/>
      <c r="DQ153" s="220"/>
      <c r="DR153" s="218">
        <f>COUNTIF(CK153:DH154,"○")*3+COUNTIF(CK153:DH154,"△")*1+COUNTIF(CK158:DH159,"○")*3+COUNTIF(CK158:DH159,"△")*1</f>
        <v>0</v>
      </c>
      <c r="DS153" s="219"/>
      <c r="DT153" s="220"/>
      <c r="DU153" s="352">
        <f>CX150+CX145+DB155+DB160</f>
        <v>0</v>
      </c>
      <c r="DV153" s="353"/>
      <c r="DW153" s="354"/>
      <c r="DX153" s="218">
        <f>CT145+DF155+DF160+CT150</f>
        <v>0</v>
      </c>
      <c r="DY153" s="219"/>
      <c r="DZ153" s="220"/>
      <c r="EA153" s="218">
        <f>DU153-DX153</f>
        <v>0</v>
      </c>
      <c r="EB153" s="219"/>
      <c r="EC153" s="220"/>
      <c r="ED153" s="156" t="e">
        <f>RANK(EL153:EL162,EL143:EL172)</f>
        <v>#N/A</v>
      </c>
      <c r="EE153" s="157"/>
      <c r="EF153" s="158"/>
    </row>
    <row r="154" spans="1:136" ht="15" customHeight="1">
      <c r="A154" s="175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82"/>
      <c r="O154" s="183"/>
      <c r="P154" s="183"/>
      <c r="Q154" s="183"/>
      <c r="R154" s="183"/>
      <c r="S154" s="183"/>
      <c r="T154" s="183"/>
      <c r="U154" s="184"/>
      <c r="V154" s="196"/>
      <c r="W154" s="197"/>
      <c r="X154" s="197"/>
      <c r="Y154" s="165"/>
      <c r="Z154" s="165"/>
      <c r="AA154" s="91"/>
      <c r="AB154" s="91"/>
      <c r="AC154" s="92"/>
      <c r="AD154" s="196"/>
      <c r="AE154" s="197"/>
      <c r="AF154" s="197"/>
      <c r="AG154" s="165"/>
      <c r="AH154" s="165"/>
      <c r="AI154" s="91"/>
      <c r="AJ154" s="91"/>
      <c r="AK154" s="92"/>
      <c r="AL154" s="196"/>
      <c r="AM154" s="197"/>
      <c r="AN154" s="197"/>
      <c r="AO154" s="165"/>
      <c r="AP154" s="165"/>
      <c r="AQ154" s="91"/>
      <c r="AR154" s="91"/>
      <c r="AS154" s="92"/>
      <c r="AT154" s="255"/>
      <c r="AU154" s="256"/>
      <c r="AV154" s="257"/>
      <c r="AW154" s="255"/>
      <c r="AX154" s="256"/>
      <c r="AY154" s="257"/>
      <c r="AZ154" s="255"/>
      <c r="BA154" s="256"/>
      <c r="BB154" s="257"/>
      <c r="BC154" s="255"/>
      <c r="BD154" s="256"/>
      <c r="BE154" s="257"/>
      <c r="BF154" s="355"/>
      <c r="BG154" s="356"/>
      <c r="BH154" s="357"/>
      <c r="BI154" s="255"/>
      <c r="BJ154" s="256"/>
      <c r="BK154" s="257"/>
      <c r="BL154" s="255"/>
      <c r="BM154" s="256"/>
      <c r="BN154" s="257"/>
      <c r="BO154" s="159"/>
      <c r="BP154" s="160"/>
      <c r="BQ154" s="161"/>
      <c r="BR154" s="52"/>
      <c r="BS154" s="52"/>
      <c r="BT154" s="52"/>
      <c r="BU154" s="52"/>
      <c r="BX154" s="318"/>
      <c r="BY154" s="319"/>
      <c r="BZ154" s="319"/>
      <c r="CA154" s="319"/>
      <c r="CB154" s="319"/>
      <c r="CC154" s="319"/>
      <c r="CD154" s="319"/>
      <c r="CE154" s="319"/>
      <c r="CF154" s="319"/>
      <c r="CG154" s="319"/>
      <c r="CH154" s="319"/>
      <c r="CI154" s="319"/>
      <c r="CJ154" s="320"/>
      <c r="CK154" s="192"/>
      <c r="CL154" s="192"/>
      <c r="CM154" s="192"/>
      <c r="CN154" s="192"/>
      <c r="CO154" s="192"/>
      <c r="CP154" s="192"/>
      <c r="CQ154" s="192"/>
      <c r="CR154" s="192"/>
      <c r="CS154" s="182"/>
      <c r="CT154" s="183"/>
      <c r="CU154" s="183"/>
      <c r="CV154" s="183"/>
      <c r="CW154" s="183"/>
      <c r="CX154" s="183"/>
      <c r="CY154" s="183"/>
      <c r="CZ154" s="184"/>
      <c r="DA154" s="196"/>
      <c r="DB154" s="197"/>
      <c r="DC154" s="197"/>
      <c r="DD154" s="165"/>
      <c r="DE154" s="165"/>
      <c r="DF154" s="91"/>
      <c r="DG154" s="91"/>
      <c r="DH154" s="92"/>
      <c r="DI154" s="255"/>
      <c r="DJ154" s="256"/>
      <c r="DK154" s="257"/>
      <c r="DL154" s="255"/>
      <c r="DM154" s="256"/>
      <c r="DN154" s="257"/>
      <c r="DO154" s="255"/>
      <c r="DP154" s="256"/>
      <c r="DQ154" s="257"/>
      <c r="DR154" s="255"/>
      <c r="DS154" s="256"/>
      <c r="DT154" s="257"/>
      <c r="DU154" s="355"/>
      <c r="DV154" s="356"/>
      <c r="DW154" s="357"/>
      <c r="DX154" s="255"/>
      <c r="DY154" s="256"/>
      <c r="DZ154" s="257"/>
      <c r="EA154" s="255"/>
      <c r="EB154" s="256"/>
      <c r="EC154" s="257"/>
      <c r="ED154" s="159"/>
      <c r="EE154" s="160"/>
      <c r="EF154" s="161"/>
    </row>
    <row r="155" spans="1:136" ht="15" customHeight="1">
      <c r="A155" s="175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82"/>
      <c r="O155" s="183"/>
      <c r="P155" s="183"/>
      <c r="Q155" s="183"/>
      <c r="R155" s="183"/>
      <c r="S155" s="183"/>
      <c r="T155" s="183"/>
      <c r="U155" s="184"/>
      <c r="V155" s="93"/>
      <c r="W155" s="165"/>
      <c r="X155" s="165"/>
      <c r="Y155" s="165" t="s">
        <v>33</v>
      </c>
      <c r="Z155" s="165"/>
      <c r="AA155" s="165"/>
      <c r="AB155" s="165"/>
      <c r="AC155" s="90"/>
      <c r="AD155" s="93"/>
      <c r="AE155" s="165"/>
      <c r="AF155" s="165"/>
      <c r="AG155" s="165" t="s">
        <v>33</v>
      </c>
      <c r="AH155" s="165"/>
      <c r="AI155" s="165"/>
      <c r="AJ155" s="165"/>
      <c r="AK155" s="90"/>
      <c r="AL155" s="93"/>
      <c r="AM155" s="165"/>
      <c r="AN155" s="165"/>
      <c r="AO155" s="165" t="s">
        <v>33</v>
      </c>
      <c r="AP155" s="165"/>
      <c r="AQ155" s="165"/>
      <c r="AR155" s="165"/>
      <c r="AS155" s="108"/>
      <c r="AT155" s="255"/>
      <c r="AU155" s="256"/>
      <c r="AV155" s="257"/>
      <c r="AW155" s="255"/>
      <c r="AX155" s="256"/>
      <c r="AY155" s="257"/>
      <c r="AZ155" s="255"/>
      <c r="BA155" s="256"/>
      <c r="BB155" s="257"/>
      <c r="BC155" s="255"/>
      <c r="BD155" s="256"/>
      <c r="BE155" s="257"/>
      <c r="BF155" s="355"/>
      <c r="BG155" s="356"/>
      <c r="BH155" s="357"/>
      <c r="BI155" s="255"/>
      <c r="BJ155" s="256"/>
      <c r="BK155" s="257"/>
      <c r="BL155" s="255"/>
      <c r="BM155" s="256"/>
      <c r="BN155" s="257"/>
      <c r="BO155" s="159"/>
      <c r="BP155" s="160"/>
      <c r="BQ155" s="161"/>
      <c r="BR155" s="52"/>
      <c r="BS155" s="52"/>
      <c r="BT155" s="52"/>
      <c r="BU155" s="52"/>
      <c r="BX155" s="318"/>
      <c r="BY155" s="319"/>
      <c r="BZ155" s="319"/>
      <c r="CA155" s="319"/>
      <c r="CB155" s="319"/>
      <c r="CC155" s="319"/>
      <c r="CD155" s="319"/>
      <c r="CE155" s="319"/>
      <c r="CF155" s="319"/>
      <c r="CG155" s="319"/>
      <c r="CH155" s="319"/>
      <c r="CI155" s="319"/>
      <c r="CJ155" s="320"/>
      <c r="CK155" s="93"/>
      <c r="CL155" s="165">
        <f>IF(CX145="","",CX145)</f>
      </c>
      <c r="CM155" s="165"/>
      <c r="CN155" s="165" t="s">
        <v>33</v>
      </c>
      <c r="CO155" s="165"/>
      <c r="CP155" s="165">
        <f>IF(CT145="","",CT145)</f>
      </c>
      <c r="CQ155" s="165"/>
      <c r="CR155" s="90"/>
      <c r="CS155" s="182"/>
      <c r="CT155" s="183"/>
      <c r="CU155" s="183"/>
      <c r="CV155" s="183"/>
      <c r="CW155" s="183"/>
      <c r="CX155" s="183"/>
      <c r="CY155" s="183"/>
      <c r="CZ155" s="184"/>
      <c r="DA155" s="93"/>
      <c r="DB155" s="165"/>
      <c r="DC155" s="165"/>
      <c r="DD155" s="165" t="s">
        <v>33</v>
      </c>
      <c r="DE155" s="165"/>
      <c r="DF155" s="165"/>
      <c r="DG155" s="165"/>
      <c r="DH155" s="90"/>
      <c r="DI155" s="255"/>
      <c r="DJ155" s="256"/>
      <c r="DK155" s="257"/>
      <c r="DL155" s="255"/>
      <c r="DM155" s="256"/>
      <c r="DN155" s="257"/>
      <c r="DO155" s="255"/>
      <c r="DP155" s="256"/>
      <c r="DQ155" s="257"/>
      <c r="DR155" s="255"/>
      <c r="DS155" s="256"/>
      <c r="DT155" s="257"/>
      <c r="DU155" s="355"/>
      <c r="DV155" s="356"/>
      <c r="DW155" s="357"/>
      <c r="DX155" s="255"/>
      <c r="DY155" s="256"/>
      <c r="DZ155" s="257"/>
      <c r="EA155" s="255"/>
      <c r="EB155" s="256"/>
      <c r="EC155" s="257"/>
      <c r="ED155" s="159"/>
      <c r="EE155" s="160"/>
      <c r="EF155" s="161"/>
    </row>
    <row r="156" spans="1:136" ht="15" customHeight="1">
      <c r="A156" s="175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82"/>
      <c r="O156" s="183"/>
      <c r="P156" s="183"/>
      <c r="Q156" s="183"/>
      <c r="R156" s="183"/>
      <c r="S156" s="183"/>
      <c r="T156" s="183"/>
      <c r="U156" s="184"/>
      <c r="V156" s="93"/>
      <c r="W156" s="165"/>
      <c r="X156" s="165"/>
      <c r="Y156" s="165"/>
      <c r="Z156" s="165"/>
      <c r="AA156" s="165"/>
      <c r="AB156" s="165"/>
      <c r="AC156" s="90"/>
      <c r="AD156" s="93"/>
      <c r="AE156" s="165"/>
      <c r="AF156" s="165"/>
      <c r="AG156" s="165"/>
      <c r="AH156" s="165"/>
      <c r="AI156" s="165"/>
      <c r="AJ156" s="165"/>
      <c r="AK156" s="90"/>
      <c r="AL156" s="93"/>
      <c r="AM156" s="165"/>
      <c r="AN156" s="165"/>
      <c r="AO156" s="165"/>
      <c r="AP156" s="165"/>
      <c r="AQ156" s="165"/>
      <c r="AR156" s="165"/>
      <c r="AS156" s="108"/>
      <c r="AT156" s="255"/>
      <c r="AU156" s="256"/>
      <c r="AV156" s="257"/>
      <c r="AW156" s="255"/>
      <c r="AX156" s="256"/>
      <c r="AY156" s="257"/>
      <c r="AZ156" s="255"/>
      <c r="BA156" s="256"/>
      <c r="BB156" s="257"/>
      <c r="BC156" s="255"/>
      <c r="BD156" s="256"/>
      <c r="BE156" s="257"/>
      <c r="BF156" s="355"/>
      <c r="BG156" s="356"/>
      <c r="BH156" s="357"/>
      <c r="BI156" s="255"/>
      <c r="BJ156" s="256"/>
      <c r="BK156" s="257"/>
      <c r="BL156" s="255"/>
      <c r="BM156" s="256"/>
      <c r="BN156" s="257"/>
      <c r="BO156" s="159"/>
      <c r="BP156" s="160"/>
      <c r="BQ156" s="161"/>
      <c r="BR156" s="52"/>
      <c r="BS156" s="52"/>
      <c r="BT156" s="52"/>
      <c r="BU156" s="52"/>
      <c r="BX156" s="318"/>
      <c r="BY156" s="319"/>
      <c r="BZ156" s="319"/>
      <c r="CA156" s="319"/>
      <c r="CB156" s="319"/>
      <c r="CC156" s="319"/>
      <c r="CD156" s="319"/>
      <c r="CE156" s="319"/>
      <c r="CF156" s="319"/>
      <c r="CG156" s="319"/>
      <c r="CH156" s="319"/>
      <c r="CI156" s="319"/>
      <c r="CJ156" s="320"/>
      <c r="CK156" s="93"/>
      <c r="CL156" s="165"/>
      <c r="CM156" s="165"/>
      <c r="CN156" s="165"/>
      <c r="CO156" s="165"/>
      <c r="CP156" s="165"/>
      <c r="CQ156" s="165"/>
      <c r="CR156" s="90"/>
      <c r="CS156" s="182"/>
      <c r="CT156" s="183"/>
      <c r="CU156" s="183"/>
      <c r="CV156" s="183"/>
      <c r="CW156" s="183"/>
      <c r="CX156" s="183"/>
      <c r="CY156" s="183"/>
      <c r="CZ156" s="184"/>
      <c r="DA156" s="93"/>
      <c r="DB156" s="165"/>
      <c r="DC156" s="165"/>
      <c r="DD156" s="165"/>
      <c r="DE156" s="165"/>
      <c r="DF156" s="165"/>
      <c r="DG156" s="165"/>
      <c r="DH156" s="90"/>
      <c r="DI156" s="255"/>
      <c r="DJ156" s="256"/>
      <c r="DK156" s="257"/>
      <c r="DL156" s="255"/>
      <c r="DM156" s="256"/>
      <c r="DN156" s="257"/>
      <c r="DO156" s="255"/>
      <c r="DP156" s="256"/>
      <c r="DQ156" s="257"/>
      <c r="DR156" s="255"/>
      <c r="DS156" s="256"/>
      <c r="DT156" s="257"/>
      <c r="DU156" s="355"/>
      <c r="DV156" s="356"/>
      <c r="DW156" s="357"/>
      <c r="DX156" s="255"/>
      <c r="DY156" s="256"/>
      <c r="DZ156" s="257"/>
      <c r="EA156" s="255"/>
      <c r="EB156" s="256"/>
      <c r="EC156" s="257"/>
      <c r="ED156" s="159"/>
      <c r="EE156" s="160"/>
      <c r="EF156" s="161"/>
    </row>
    <row r="157" spans="1:136" ht="15" customHeight="1">
      <c r="A157" s="175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85"/>
      <c r="O157" s="186"/>
      <c r="P157" s="186"/>
      <c r="Q157" s="186"/>
      <c r="R157" s="186"/>
      <c r="S157" s="186"/>
      <c r="T157" s="186"/>
      <c r="U157" s="187"/>
      <c r="V157" s="93"/>
      <c r="W157" s="166"/>
      <c r="X157" s="166"/>
      <c r="Y157" s="166"/>
      <c r="Z157" s="166"/>
      <c r="AA157" s="166"/>
      <c r="AB157" s="166"/>
      <c r="AC157" s="90"/>
      <c r="AD157" s="93"/>
      <c r="AE157" s="166"/>
      <c r="AF157" s="166"/>
      <c r="AG157" s="166"/>
      <c r="AH157" s="166"/>
      <c r="AI157" s="166"/>
      <c r="AJ157" s="166"/>
      <c r="AK157" s="90"/>
      <c r="AL157" s="93"/>
      <c r="AM157" s="166"/>
      <c r="AN157" s="166"/>
      <c r="AO157" s="166"/>
      <c r="AP157" s="166"/>
      <c r="AQ157" s="166"/>
      <c r="AR157" s="166"/>
      <c r="AS157" s="108"/>
      <c r="AT157" s="258"/>
      <c r="AU157" s="259"/>
      <c r="AV157" s="173"/>
      <c r="AW157" s="258"/>
      <c r="AX157" s="259"/>
      <c r="AY157" s="173"/>
      <c r="AZ157" s="258"/>
      <c r="BA157" s="259"/>
      <c r="BB157" s="173"/>
      <c r="BC157" s="258"/>
      <c r="BD157" s="259"/>
      <c r="BE157" s="173"/>
      <c r="BF157" s="358"/>
      <c r="BG157" s="359"/>
      <c r="BH157" s="360"/>
      <c r="BI157" s="258"/>
      <c r="BJ157" s="259"/>
      <c r="BK157" s="173"/>
      <c r="BL157" s="258"/>
      <c r="BM157" s="259"/>
      <c r="BN157" s="173"/>
      <c r="BO157" s="162"/>
      <c r="BP157" s="163"/>
      <c r="BQ157" s="164"/>
      <c r="BR157" s="52"/>
      <c r="BS157" s="52"/>
      <c r="BT157" s="52"/>
      <c r="BU157" s="52"/>
      <c r="BX157" s="318"/>
      <c r="BY157" s="319"/>
      <c r="BZ157" s="319"/>
      <c r="CA157" s="319"/>
      <c r="CB157" s="319"/>
      <c r="CC157" s="319"/>
      <c r="CD157" s="319"/>
      <c r="CE157" s="319"/>
      <c r="CF157" s="319"/>
      <c r="CG157" s="319"/>
      <c r="CH157" s="319"/>
      <c r="CI157" s="319"/>
      <c r="CJ157" s="320"/>
      <c r="CK157" s="94"/>
      <c r="CL157" s="166"/>
      <c r="CM157" s="166"/>
      <c r="CN157" s="166"/>
      <c r="CO157" s="166"/>
      <c r="CP157" s="166"/>
      <c r="CQ157" s="166"/>
      <c r="CR157" s="95"/>
      <c r="CS157" s="182"/>
      <c r="CT157" s="183"/>
      <c r="CU157" s="183"/>
      <c r="CV157" s="183"/>
      <c r="CW157" s="183"/>
      <c r="CX157" s="183"/>
      <c r="CY157" s="183"/>
      <c r="CZ157" s="184"/>
      <c r="DA157" s="94"/>
      <c r="DB157" s="166"/>
      <c r="DC157" s="166"/>
      <c r="DD157" s="166"/>
      <c r="DE157" s="166"/>
      <c r="DF157" s="166"/>
      <c r="DG157" s="166"/>
      <c r="DH157" s="95"/>
      <c r="DI157" s="255"/>
      <c r="DJ157" s="256"/>
      <c r="DK157" s="257"/>
      <c r="DL157" s="255"/>
      <c r="DM157" s="256"/>
      <c r="DN157" s="257"/>
      <c r="DO157" s="255"/>
      <c r="DP157" s="256"/>
      <c r="DQ157" s="257"/>
      <c r="DR157" s="255"/>
      <c r="DS157" s="256"/>
      <c r="DT157" s="257"/>
      <c r="DU157" s="355"/>
      <c r="DV157" s="356"/>
      <c r="DW157" s="357"/>
      <c r="DX157" s="255"/>
      <c r="DY157" s="256"/>
      <c r="DZ157" s="257"/>
      <c r="EA157" s="255"/>
      <c r="EB157" s="256"/>
      <c r="EC157" s="257"/>
      <c r="ED157" s="159"/>
      <c r="EE157" s="160"/>
      <c r="EF157" s="161"/>
    </row>
    <row r="158" spans="1:136" ht="15" customHeight="1">
      <c r="A158" s="175" t="s">
        <v>40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396"/>
      <c r="N158" s="192">
        <f>IF(O160="","",IF(O160&lt;S160,"●",IF(O160&gt;S160,"○",IF(O160=S160,"△"))))</f>
      </c>
      <c r="O158" s="198"/>
      <c r="P158" s="198"/>
      <c r="Q158" s="198"/>
      <c r="R158" s="198"/>
      <c r="S158" s="198"/>
      <c r="T158" s="198"/>
      <c r="U158" s="420"/>
      <c r="V158" s="193"/>
      <c r="W158" s="394"/>
      <c r="X158" s="394"/>
      <c r="Y158" s="394"/>
      <c r="Z158" s="394"/>
      <c r="AA158" s="394"/>
      <c r="AB158" s="394"/>
      <c r="AC158" s="395"/>
      <c r="AD158" s="194">
        <v>9</v>
      </c>
      <c r="AE158" s="195"/>
      <c r="AF158" s="195"/>
      <c r="AG158" s="198">
        <f>IF(AE160="","",IF(AE160&lt;AI160,"●",IF(AE160&gt;AI160,"○",IF(AE160=AI160,"△"))))</f>
      </c>
      <c r="AH158" s="198"/>
      <c r="AI158" s="88"/>
      <c r="AJ158" s="88"/>
      <c r="AK158" s="89"/>
      <c r="AL158" s="194">
        <v>7</v>
      </c>
      <c r="AM158" s="195"/>
      <c r="AN158" s="195"/>
      <c r="AO158" s="198">
        <f>IF(AM160="","",IF(AM160&lt;AQ160,"●",IF(AM160&gt;AQ160,"○",IF(AM160=AQ160,"△"))))</f>
      </c>
      <c r="AP158" s="198"/>
      <c r="AQ158" s="88"/>
      <c r="AR158" s="88"/>
      <c r="AS158" s="89"/>
      <c r="AT158" s="218">
        <f>COUNTIF(N158:AS159,"○")*1</f>
        <v>0</v>
      </c>
      <c r="AU158" s="219"/>
      <c r="AV158" s="220"/>
      <c r="AW158" s="218">
        <f>COUNTIF(N158:AS159,"●")*1</f>
        <v>0</v>
      </c>
      <c r="AX158" s="219"/>
      <c r="AY158" s="220"/>
      <c r="AZ158" s="218">
        <f>COUNTIF(N158:AS159,"△")*1</f>
        <v>0</v>
      </c>
      <c r="BA158" s="219"/>
      <c r="BB158" s="220"/>
      <c r="BC158" s="218">
        <f>COUNTIF(N158:AS159,"○")*3+COUNTIF(N158:AS159,"△")*1</f>
        <v>0</v>
      </c>
      <c r="BD158" s="219"/>
      <c r="BE158" s="220"/>
      <c r="BF158" s="352">
        <f>AA155+AE160+AM160+V158</f>
        <v>0</v>
      </c>
      <c r="BG158" s="353"/>
      <c r="BH158" s="354"/>
      <c r="BI158" s="218">
        <f>AA160+AI160+AQ160+W155</f>
        <v>0</v>
      </c>
      <c r="BJ158" s="219"/>
      <c r="BK158" s="220"/>
      <c r="BL158" s="218">
        <f>BF158-BI158</f>
        <v>0</v>
      </c>
      <c r="BM158" s="219"/>
      <c r="BN158" s="220"/>
      <c r="BO158" s="156" t="e">
        <f>RANK(CA158,CA153:CA172)</f>
        <v>#N/A</v>
      </c>
      <c r="BP158" s="157"/>
      <c r="BQ158" s="158"/>
      <c r="BR158" s="52"/>
      <c r="BS158" s="52"/>
      <c r="BT158" s="52"/>
      <c r="BU158" s="52"/>
      <c r="BX158" s="318"/>
      <c r="BY158" s="319"/>
      <c r="BZ158" s="319"/>
      <c r="CA158" s="319"/>
      <c r="CB158" s="319"/>
      <c r="CC158" s="319"/>
      <c r="CD158" s="319"/>
      <c r="CE158" s="319"/>
      <c r="CF158" s="319"/>
      <c r="CG158" s="319"/>
      <c r="CH158" s="319"/>
      <c r="CI158" s="319"/>
      <c r="CJ158" s="320"/>
      <c r="CK158" s="181">
        <f>IF(CL160="","",IF(CL160&lt;CP160,"●",IF(CL160&gt;CP160,"○",IF(CL160=CP160,"△"))))</f>
      </c>
      <c r="CL158" s="181"/>
      <c r="CM158" s="181"/>
      <c r="CN158" s="181"/>
      <c r="CO158" s="181"/>
      <c r="CP158" s="181"/>
      <c r="CQ158" s="181"/>
      <c r="CR158" s="181"/>
      <c r="CS158" s="182"/>
      <c r="CT158" s="183"/>
      <c r="CU158" s="183"/>
      <c r="CV158" s="183"/>
      <c r="CW158" s="183"/>
      <c r="CX158" s="183"/>
      <c r="CY158" s="183"/>
      <c r="CZ158" s="184"/>
      <c r="DA158" s="194">
        <v>12</v>
      </c>
      <c r="DB158" s="195"/>
      <c r="DC158" s="195"/>
      <c r="DD158" s="198">
        <f>IF(DB160="","",IF(DB160&lt;DF160,"●",IF(DB160&gt;DF160,"○",IF(DB160=DF160,"△"))))</f>
      </c>
      <c r="DE158" s="198"/>
      <c r="DF158" s="88"/>
      <c r="DG158" s="88"/>
      <c r="DH158" s="89"/>
      <c r="DI158" s="255"/>
      <c r="DJ158" s="256"/>
      <c r="DK158" s="257"/>
      <c r="DL158" s="255"/>
      <c r="DM158" s="256"/>
      <c r="DN158" s="257"/>
      <c r="DO158" s="255"/>
      <c r="DP158" s="256"/>
      <c r="DQ158" s="257"/>
      <c r="DR158" s="255"/>
      <c r="DS158" s="256"/>
      <c r="DT158" s="257"/>
      <c r="DU158" s="355"/>
      <c r="DV158" s="356"/>
      <c r="DW158" s="357"/>
      <c r="DX158" s="255"/>
      <c r="DY158" s="256"/>
      <c r="DZ158" s="257"/>
      <c r="EA158" s="255"/>
      <c r="EB158" s="256"/>
      <c r="EC158" s="257"/>
      <c r="ED158" s="159"/>
      <c r="EE158" s="160"/>
      <c r="EF158" s="161"/>
    </row>
    <row r="159" spans="1:136" ht="15" customHeight="1">
      <c r="A159" s="188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397"/>
      <c r="N159" s="181"/>
      <c r="O159" s="165"/>
      <c r="P159" s="165"/>
      <c r="Q159" s="165"/>
      <c r="R159" s="165"/>
      <c r="S159" s="165"/>
      <c r="T159" s="165"/>
      <c r="U159" s="421"/>
      <c r="V159" s="182"/>
      <c r="W159" s="183"/>
      <c r="X159" s="183"/>
      <c r="Y159" s="183"/>
      <c r="Z159" s="183"/>
      <c r="AA159" s="183"/>
      <c r="AB159" s="183"/>
      <c r="AC159" s="184"/>
      <c r="AD159" s="196"/>
      <c r="AE159" s="197"/>
      <c r="AF159" s="197"/>
      <c r="AG159" s="165"/>
      <c r="AH159" s="165"/>
      <c r="AI159" s="91"/>
      <c r="AJ159" s="91"/>
      <c r="AK159" s="92"/>
      <c r="AL159" s="196"/>
      <c r="AM159" s="197"/>
      <c r="AN159" s="197"/>
      <c r="AO159" s="165"/>
      <c r="AP159" s="165"/>
      <c r="AQ159" s="91"/>
      <c r="AR159" s="91"/>
      <c r="AS159" s="92"/>
      <c r="AT159" s="255"/>
      <c r="AU159" s="256"/>
      <c r="AV159" s="257"/>
      <c r="AW159" s="255"/>
      <c r="AX159" s="256"/>
      <c r="AY159" s="257"/>
      <c r="AZ159" s="255"/>
      <c r="BA159" s="256"/>
      <c r="BB159" s="257"/>
      <c r="BC159" s="255"/>
      <c r="BD159" s="256"/>
      <c r="BE159" s="257"/>
      <c r="BF159" s="355"/>
      <c r="BG159" s="356"/>
      <c r="BH159" s="357"/>
      <c r="BI159" s="255"/>
      <c r="BJ159" s="256"/>
      <c r="BK159" s="257"/>
      <c r="BL159" s="255"/>
      <c r="BM159" s="256"/>
      <c r="BN159" s="257"/>
      <c r="BO159" s="159"/>
      <c r="BP159" s="160"/>
      <c r="BQ159" s="161"/>
      <c r="BR159" s="52"/>
      <c r="BS159" s="52"/>
      <c r="BT159" s="52"/>
      <c r="BU159" s="52"/>
      <c r="BX159" s="318"/>
      <c r="BY159" s="319"/>
      <c r="BZ159" s="319"/>
      <c r="CA159" s="319"/>
      <c r="CB159" s="319"/>
      <c r="CC159" s="319"/>
      <c r="CD159" s="319"/>
      <c r="CE159" s="319"/>
      <c r="CF159" s="319"/>
      <c r="CG159" s="319"/>
      <c r="CH159" s="319"/>
      <c r="CI159" s="319"/>
      <c r="CJ159" s="320"/>
      <c r="CK159" s="181"/>
      <c r="CL159" s="181"/>
      <c r="CM159" s="181"/>
      <c r="CN159" s="181"/>
      <c r="CO159" s="181"/>
      <c r="CP159" s="181"/>
      <c r="CQ159" s="181"/>
      <c r="CR159" s="181"/>
      <c r="CS159" s="182"/>
      <c r="CT159" s="183"/>
      <c r="CU159" s="183"/>
      <c r="CV159" s="183"/>
      <c r="CW159" s="183"/>
      <c r="CX159" s="183"/>
      <c r="CY159" s="183"/>
      <c r="CZ159" s="184"/>
      <c r="DA159" s="196"/>
      <c r="DB159" s="197"/>
      <c r="DC159" s="197"/>
      <c r="DD159" s="165"/>
      <c r="DE159" s="165"/>
      <c r="DF159" s="91"/>
      <c r="DG159" s="91"/>
      <c r="DH159" s="92"/>
      <c r="DI159" s="255"/>
      <c r="DJ159" s="256"/>
      <c r="DK159" s="257"/>
      <c r="DL159" s="255"/>
      <c r="DM159" s="256"/>
      <c r="DN159" s="257"/>
      <c r="DO159" s="255"/>
      <c r="DP159" s="256"/>
      <c r="DQ159" s="257"/>
      <c r="DR159" s="255"/>
      <c r="DS159" s="256"/>
      <c r="DT159" s="257"/>
      <c r="DU159" s="355"/>
      <c r="DV159" s="356"/>
      <c r="DW159" s="357"/>
      <c r="DX159" s="255"/>
      <c r="DY159" s="256"/>
      <c r="DZ159" s="257"/>
      <c r="EA159" s="255"/>
      <c r="EB159" s="256"/>
      <c r="EC159" s="257"/>
      <c r="ED159" s="159"/>
      <c r="EE159" s="160"/>
      <c r="EF159" s="161"/>
    </row>
    <row r="160" spans="1:136" ht="15" customHeight="1">
      <c r="A160" s="188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397"/>
      <c r="N160" s="93"/>
      <c r="O160" s="165">
        <f>IF(AA155="","",AA155)</f>
      </c>
      <c r="P160" s="165"/>
      <c r="Q160" s="165" t="s">
        <v>33</v>
      </c>
      <c r="R160" s="165"/>
      <c r="S160" s="165">
        <f>IF(W155="","",W155)</f>
      </c>
      <c r="T160" s="165"/>
      <c r="U160" s="90"/>
      <c r="V160" s="182"/>
      <c r="W160" s="183"/>
      <c r="X160" s="183"/>
      <c r="Y160" s="183"/>
      <c r="Z160" s="183"/>
      <c r="AA160" s="183"/>
      <c r="AB160" s="183"/>
      <c r="AC160" s="184"/>
      <c r="AD160" s="93"/>
      <c r="AE160" s="165"/>
      <c r="AF160" s="165"/>
      <c r="AG160" s="165" t="s">
        <v>33</v>
      </c>
      <c r="AH160" s="165"/>
      <c r="AI160" s="165"/>
      <c r="AJ160" s="165"/>
      <c r="AK160" s="90"/>
      <c r="AL160" s="93"/>
      <c r="AM160" s="165"/>
      <c r="AN160" s="165"/>
      <c r="AO160" s="165" t="s">
        <v>33</v>
      </c>
      <c r="AP160" s="165"/>
      <c r="AQ160" s="165"/>
      <c r="AR160" s="165"/>
      <c r="AS160" s="108"/>
      <c r="AT160" s="255"/>
      <c r="AU160" s="256"/>
      <c r="AV160" s="257"/>
      <c r="AW160" s="255"/>
      <c r="AX160" s="256"/>
      <c r="AY160" s="257"/>
      <c r="AZ160" s="255"/>
      <c r="BA160" s="256"/>
      <c r="BB160" s="257"/>
      <c r="BC160" s="255"/>
      <c r="BD160" s="256"/>
      <c r="BE160" s="257"/>
      <c r="BF160" s="355"/>
      <c r="BG160" s="356"/>
      <c r="BH160" s="357"/>
      <c r="BI160" s="255"/>
      <c r="BJ160" s="256"/>
      <c r="BK160" s="257"/>
      <c r="BL160" s="255"/>
      <c r="BM160" s="256"/>
      <c r="BN160" s="257"/>
      <c r="BO160" s="159"/>
      <c r="BP160" s="160"/>
      <c r="BQ160" s="161"/>
      <c r="BR160" s="52"/>
      <c r="BS160" s="52"/>
      <c r="BT160" s="52"/>
      <c r="BU160" s="52"/>
      <c r="BX160" s="318"/>
      <c r="BY160" s="319"/>
      <c r="BZ160" s="319"/>
      <c r="CA160" s="319"/>
      <c r="CB160" s="319"/>
      <c r="CC160" s="319"/>
      <c r="CD160" s="319"/>
      <c r="CE160" s="319"/>
      <c r="CF160" s="319"/>
      <c r="CG160" s="319"/>
      <c r="CH160" s="319"/>
      <c r="CI160" s="319"/>
      <c r="CJ160" s="320"/>
      <c r="CK160" s="93"/>
      <c r="CL160" s="165">
        <f>IF(CX150="","",CX150)</f>
      </c>
      <c r="CM160" s="165"/>
      <c r="CN160" s="165" t="s">
        <v>33</v>
      </c>
      <c r="CO160" s="165"/>
      <c r="CP160" s="165">
        <f>IF(CT150="","",CT150)</f>
      </c>
      <c r="CQ160" s="165"/>
      <c r="CR160" s="90"/>
      <c r="CS160" s="182"/>
      <c r="CT160" s="183"/>
      <c r="CU160" s="183"/>
      <c r="CV160" s="183"/>
      <c r="CW160" s="183"/>
      <c r="CX160" s="183"/>
      <c r="CY160" s="183"/>
      <c r="CZ160" s="184"/>
      <c r="DA160" s="93"/>
      <c r="DB160" s="165"/>
      <c r="DC160" s="165"/>
      <c r="DD160" s="165" t="s">
        <v>33</v>
      </c>
      <c r="DE160" s="165"/>
      <c r="DF160" s="165"/>
      <c r="DG160" s="165"/>
      <c r="DH160" s="90"/>
      <c r="DI160" s="255"/>
      <c r="DJ160" s="256"/>
      <c r="DK160" s="257"/>
      <c r="DL160" s="255"/>
      <c r="DM160" s="256"/>
      <c r="DN160" s="257"/>
      <c r="DO160" s="255"/>
      <c r="DP160" s="256"/>
      <c r="DQ160" s="257"/>
      <c r="DR160" s="255"/>
      <c r="DS160" s="256"/>
      <c r="DT160" s="257"/>
      <c r="DU160" s="355"/>
      <c r="DV160" s="356"/>
      <c r="DW160" s="357"/>
      <c r="DX160" s="255"/>
      <c r="DY160" s="256"/>
      <c r="DZ160" s="257"/>
      <c r="EA160" s="255"/>
      <c r="EB160" s="256"/>
      <c r="EC160" s="257"/>
      <c r="ED160" s="159"/>
      <c r="EE160" s="160"/>
      <c r="EF160" s="161"/>
    </row>
    <row r="161" spans="1:136" ht="15" customHeight="1">
      <c r="A161" s="188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397"/>
      <c r="N161" s="93"/>
      <c r="O161" s="165"/>
      <c r="P161" s="165"/>
      <c r="Q161" s="165"/>
      <c r="R161" s="165"/>
      <c r="S161" s="165"/>
      <c r="T161" s="165"/>
      <c r="U161" s="90"/>
      <c r="V161" s="182"/>
      <c r="W161" s="183"/>
      <c r="X161" s="183"/>
      <c r="Y161" s="183"/>
      <c r="Z161" s="183"/>
      <c r="AA161" s="183"/>
      <c r="AB161" s="183"/>
      <c r="AC161" s="184"/>
      <c r="AD161" s="93"/>
      <c r="AE161" s="165"/>
      <c r="AF161" s="165"/>
      <c r="AG161" s="165"/>
      <c r="AH161" s="165"/>
      <c r="AI161" s="165"/>
      <c r="AJ161" s="165"/>
      <c r="AK161" s="90"/>
      <c r="AL161" s="93"/>
      <c r="AM161" s="165"/>
      <c r="AN161" s="165"/>
      <c r="AO161" s="165"/>
      <c r="AP161" s="165"/>
      <c r="AQ161" s="165"/>
      <c r="AR161" s="165"/>
      <c r="AS161" s="108"/>
      <c r="AT161" s="255"/>
      <c r="AU161" s="256"/>
      <c r="AV161" s="257"/>
      <c r="AW161" s="255"/>
      <c r="AX161" s="256"/>
      <c r="AY161" s="257"/>
      <c r="AZ161" s="255"/>
      <c r="BA161" s="256"/>
      <c r="BB161" s="257"/>
      <c r="BC161" s="255"/>
      <c r="BD161" s="256"/>
      <c r="BE161" s="257"/>
      <c r="BF161" s="355"/>
      <c r="BG161" s="356"/>
      <c r="BH161" s="357"/>
      <c r="BI161" s="255"/>
      <c r="BJ161" s="256"/>
      <c r="BK161" s="257"/>
      <c r="BL161" s="255"/>
      <c r="BM161" s="256"/>
      <c r="BN161" s="257"/>
      <c r="BO161" s="159"/>
      <c r="BP161" s="160"/>
      <c r="BQ161" s="161"/>
      <c r="BR161" s="52"/>
      <c r="BS161" s="52"/>
      <c r="BT161" s="52"/>
      <c r="BU161" s="52"/>
      <c r="BX161" s="318"/>
      <c r="BY161" s="319"/>
      <c r="BZ161" s="319"/>
      <c r="CA161" s="319"/>
      <c r="CB161" s="319"/>
      <c r="CC161" s="319"/>
      <c r="CD161" s="319"/>
      <c r="CE161" s="319"/>
      <c r="CF161" s="319"/>
      <c r="CG161" s="319"/>
      <c r="CH161" s="319"/>
      <c r="CI161" s="319"/>
      <c r="CJ161" s="320"/>
      <c r="CK161" s="93"/>
      <c r="CL161" s="165"/>
      <c r="CM161" s="165"/>
      <c r="CN161" s="165"/>
      <c r="CO161" s="165"/>
      <c r="CP161" s="165"/>
      <c r="CQ161" s="165"/>
      <c r="CR161" s="90"/>
      <c r="CS161" s="182"/>
      <c r="CT161" s="183"/>
      <c r="CU161" s="183"/>
      <c r="CV161" s="183"/>
      <c r="CW161" s="183"/>
      <c r="CX161" s="183"/>
      <c r="CY161" s="183"/>
      <c r="CZ161" s="184"/>
      <c r="DA161" s="93"/>
      <c r="DB161" s="165"/>
      <c r="DC161" s="165"/>
      <c r="DD161" s="165"/>
      <c r="DE161" s="165"/>
      <c r="DF161" s="165"/>
      <c r="DG161" s="165"/>
      <c r="DH161" s="90"/>
      <c r="DI161" s="255"/>
      <c r="DJ161" s="256"/>
      <c r="DK161" s="257"/>
      <c r="DL161" s="255"/>
      <c r="DM161" s="256"/>
      <c r="DN161" s="257"/>
      <c r="DO161" s="255"/>
      <c r="DP161" s="256"/>
      <c r="DQ161" s="257"/>
      <c r="DR161" s="255"/>
      <c r="DS161" s="256"/>
      <c r="DT161" s="257"/>
      <c r="DU161" s="355"/>
      <c r="DV161" s="356"/>
      <c r="DW161" s="357"/>
      <c r="DX161" s="255"/>
      <c r="DY161" s="256"/>
      <c r="DZ161" s="257"/>
      <c r="EA161" s="255"/>
      <c r="EB161" s="256"/>
      <c r="EC161" s="257"/>
      <c r="ED161" s="159"/>
      <c r="EE161" s="160"/>
      <c r="EF161" s="161"/>
    </row>
    <row r="162" spans="1:136" ht="15" customHeight="1">
      <c r="A162" s="398"/>
      <c r="B162" s="399"/>
      <c r="C162" s="399"/>
      <c r="D162" s="399"/>
      <c r="E162" s="399"/>
      <c r="F162" s="399"/>
      <c r="G162" s="399"/>
      <c r="H162" s="399"/>
      <c r="I162" s="399"/>
      <c r="J162" s="399"/>
      <c r="K162" s="399"/>
      <c r="L162" s="399"/>
      <c r="M162" s="400"/>
      <c r="N162" s="93"/>
      <c r="O162" s="166"/>
      <c r="P162" s="166"/>
      <c r="Q162" s="166"/>
      <c r="R162" s="166"/>
      <c r="S162" s="166"/>
      <c r="T162" s="166"/>
      <c r="U162" s="90"/>
      <c r="V162" s="185"/>
      <c r="W162" s="186"/>
      <c r="X162" s="186"/>
      <c r="Y162" s="186"/>
      <c r="Z162" s="186"/>
      <c r="AA162" s="186"/>
      <c r="AB162" s="186"/>
      <c r="AC162" s="187"/>
      <c r="AD162" s="93"/>
      <c r="AE162" s="166"/>
      <c r="AF162" s="166"/>
      <c r="AG162" s="166"/>
      <c r="AH162" s="166"/>
      <c r="AI162" s="166"/>
      <c r="AJ162" s="166"/>
      <c r="AK162" s="90"/>
      <c r="AL162" s="93"/>
      <c r="AM162" s="166"/>
      <c r="AN162" s="166"/>
      <c r="AO162" s="166"/>
      <c r="AP162" s="166"/>
      <c r="AQ162" s="166"/>
      <c r="AR162" s="166"/>
      <c r="AS162" s="108"/>
      <c r="AT162" s="258"/>
      <c r="AU162" s="259"/>
      <c r="AV162" s="173"/>
      <c r="AW162" s="258"/>
      <c r="AX162" s="259"/>
      <c r="AY162" s="173"/>
      <c r="AZ162" s="258"/>
      <c r="BA162" s="259"/>
      <c r="BB162" s="173"/>
      <c r="BC162" s="258"/>
      <c r="BD162" s="259"/>
      <c r="BE162" s="173"/>
      <c r="BF162" s="358"/>
      <c r="BG162" s="359"/>
      <c r="BH162" s="360"/>
      <c r="BI162" s="258"/>
      <c r="BJ162" s="259"/>
      <c r="BK162" s="173"/>
      <c r="BL162" s="258"/>
      <c r="BM162" s="259"/>
      <c r="BN162" s="173"/>
      <c r="BO162" s="162"/>
      <c r="BP162" s="163"/>
      <c r="BQ162" s="164"/>
      <c r="BR162" s="52"/>
      <c r="BS162" s="52"/>
      <c r="BT162" s="52"/>
      <c r="BU162" s="52"/>
      <c r="BX162" s="321"/>
      <c r="BY162" s="322"/>
      <c r="BZ162" s="322"/>
      <c r="CA162" s="322"/>
      <c r="CB162" s="322"/>
      <c r="CC162" s="322"/>
      <c r="CD162" s="322"/>
      <c r="CE162" s="322"/>
      <c r="CF162" s="322"/>
      <c r="CG162" s="322"/>
      <c r="CH162" s="322"/>
      <c r="CI162" s="322"/>
      <c r="CJ162" s="323"/>
      <c r="CK162" s="94"/>
      <c r="CL162" s="166"/>
      <c r="CM162" s="166"/>
      <c r="CN162" s="166"/>
      <c r="CO162" s="166"/>
      <c r="CP162" s="166"/>
      <c r="CQ162" s="166"/>
      <c r="CR162" s="95"/>
      <c r="CS162" s="185"/>
      <c r="CT162" s="186"/>
      <c r="CU162" s="186"/>
      <c r="CV162" s="186"/>
      <c r="CW162" s="186"/>
      <c r="CX162" s="186"/>
      <c r="CY162" s="186"/>
      <c r="CZ162" s="187"/>
      <c r="DA162" s="94"/>
      <c r="DB162" s="166"/>
      <c r="DC162" s="166"/>
      <c r="DD162" s="166"/>
      <c r="DE162" s="166"/>
      <c r="DF162" s="166"/>
      <c r="DG162" s="166"/>
      <c r="DH162" s="95"/>
      <c r="DI162" s="258"/>
      <c r="DJ162" s="259"/>
      <c r="DK162" s="173"/>
      <c r="DL162" s="258"/>
      <c r="DM162" s="259"/>
      <c r="DN162" s="173"/>
      <c r="DO162" s="258"/>
      <c r="DP162" s="259"/>
      <c r="DQ162" s="173"/>
      <c r="DR162" s="258"/>
      <c r="DS162" s="259"/>
      <c r="DT162" s="173"/>
      <c r="DU162" s="358"/>
      <c r="DV162" s="359"/>
      <c r="DW162" s="360"/>
      <c r="DX162" s="258"/>
      <c r="DY162" s="259"/>
      <c r="DZ162" s="173"/>
      <c r="EA162" s="258"/>
      <c r="EB162" s="259"/>
      <c r="EC162" s="173"/>
      <c r="ED162" s="162"/>
      <c r="EE162" s="163"/>
      <c r="EF162" s="164"/>
    </row>
    <row r="163" spans="1:136" ht="15" customHeight="1">
      <c r="A163" s="175" t="s">
        <v>157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7"/>
      <c r="N163" s="192">
        <f>IF(O165="","",IF(O165&lt;S165,"●",IF(O165&gt;S165,"○",IF(O165=S165,"△"))))</f>
      </c>
      <c r="O163" s="192"/>
      <c r="P163" s="192"/>
      <c r="Q163" s="192"/>
      <c r="R163" s="192"/>
      <c r="S163" s="192"/>
      <c r="T163" s="192"/>
      <c r="U163" s="192"/>
      <c r="V163" s="192">
        <f>IF(W165="","",IF(W165&lt;AA165,"●",IF(W165&gt;AA165,"○",IF(W165=AA165,"△"))))</f>
      </c>
      <c r="W163" s="192"/>
      <c r="X163" s="192"/>
      <c r="Y163" s="192"/>
      <c r="Z163" s="192"/>
      <c r="AA163" s="192"/>
      <c r="AB163" s="192"/>
      <c r="AC163" s="192"/>
      <c r="AD163" s="193"/>
      <c r="AE163" s="193"/>
      <c r="AF163" s="193"/>
      <c r="AG163" s="193"/>
      <c r="AH163" s="193"/>
      <c r="AI163" s="193"/>
      <c r="AJ163" s="193"/>
      <c r="AK163" s="193"/>
      <c r="AL163" s="194">
        <v>3</v>
      </c>
      <c r="AM163" s="195"/>
      <c r="AN163" s="195"/>
      <c r="AO163" s="198">
        <f>IF(AM165="","",IF(AM165&lt;AQ165,"●",IF(AM165&gt;AQ165,"○",IF(AM165=AQ165,"△"))))</f>
      </c>
      <c r="AP163" s="198"/>
      <c r="AQ163" s="88"/>
      <c r="AR163" s="88"/>
      <c r="AS163" s="89"/>
      <c r="AT163" s="199">
        <f>COUNTIF(N163:AS164,"○")*1</f>
        <v>0</v>
      </c>
      <c r="AU163" s="199"/>
      <c r="AV163" s="199"/>
      <c r="AW163" s="169">
        <f>COUNTIF(N163:AS164,"●")*1</f>
        <v>0</v>
      </c>
      <c r="AX163" s="169"/>
      <c r="AY163" s="169"/>
      <c r="AZ163" s="169">
        <f>COUNTIF(N163:AS164,"△")*1</f>
        <v>0</v>
      </c>
      <c r="BA163" s="169"/>
      <c r="BB163" s="169"/>
      <c r="BC163" s="169">
        <f>COUNTIF(N163:AS164,"○")*3+COUNTIF(N163:AS164,"△")*1</f>
        <v>0</v>
      </c>
      <c r="BD163" s="169"/>
      <c r="BE163" s="169"/>
      <c r="BF163" s="201">
        <f>AE165+AM165+AI160+AI155</f>
        <v>0</v>
      </c>
      <c r="BG163" s="201"/>
      <c r="BH163" s="201"/>
      <c r="BI163" s="169">
        <f>AD163+AE155+AE160+AQ165</f>
        <v>0</v>
      </c>
      <c r="BJ163" s="169"/>
      <c r="BK163" s="169"/>
      <c r="BL163" s="169">
        <f>BF163-BI163</f>
        <v>0</v>
      </c>
      <c r="BM163" s="169"/>
      <c r="BN163" s="169"/>
      <c r="BO163" s="156" t="e">
        <f>RANK(CA163,CA153:CA172)</f>
        <v>#N/A</v>
      </c>
      <c r="BP163" s="157"/>
      <c r="BQ163" s="158"/>
      <c r="BR163" s="52"/>
      <c r="BS163" s="52"/>
      <c r="BT163" s="52"/>
      <c r="BU163" s="52"/>
      <c r="BX163" s="336" t="s">
        <v>54</v>
      </c>
      <c r="BY163" s="337"/>
      <c r="BZ163" s="337"/>
      <c r="CA163" s="337"/>
      <c r="CB163" s="337"/>
      <c r="CC163" s="337"/>
      <c r="CD163" s="337"/>
      <c r="CE163" s="337"/>
      <c r="CF163" s="337"/>
      <c r="CG163" s="337"/>
      <c r="CH163" s="337"/>
      <c r="CI163" s="337"/>
      <c r="CJ163" s="380"/>
      <c r="CK163" s="181">
        <f>IF(CL165="","",IF(CL165&lt;CP165,"●",IF(CL165&gt;CP165,"○",IF(CL165=CP165,"△"))))</f>
      </c>
      <c r="CL163" s="181"/>
      <c r="CM163" s="181"/>
      <c r="CN163" s="181"/>
      <c r="CO163" s="181"/>
      <c r="CP163" s="181"/>
      <c r="CQ163" s="181"/>
      <c r="CR163" s="181"/>
      <c r="CS163" s="181">
        <f>IF(CT165="","",IF(CT165&lt;CX165,"●",IF(CT165&gt;CX165,"○",IF(CT165=CX165,"△"))))</f>
      </c>
      <c r="CT163" s="181"/>
      <c r="CU163" s="181"/>
      <c r="CV163" s="181"/>
      <c r="CW163" s="181"/>
      <c r="CX163" s="181"/>
      <c r="CY163" s="181"/>
      <c r="CZ163" s="181"/>
      <c r="DA163" s="193"/>
      <c r="DB163" s="394"/>
      <c r="DC163" s="394"/>
      <c r="DD163" s="394"/>
      <c r="DE163" s="394"/>
      <c r="DF163" s="394"/>
      <c r="DG163" s="394"/>
      <c r="DH163" s="395"/>
      <c r="DI163" s="218">
        <f>COUNTIF(CK163:DH164,"○")*1+COUNTIF(CK168:DH169,"○")*1</f>
        <v>0</v>
      </c>
      <c r="DJ163" s="219"/>
      <c r="DK163" s="220"/>
      <c r="DL163" s="218">
        <f>COUNTIF(CN163:DK164,"●")*1+COUNTIF(CN168:DK169,"●")*1</f>
        <v>0</v>
      </c>
      <c r="DM163" s="219"/>
      <c r="DN163" s="220"/>
      <c r="DO163" s="218">
        <f>COUNTIF(CK163:DN164,"△")*1+COUNTIF(CK168:DN169,"△")*1</f>
        <v>0</v>
      </c>
      <c r="DP163" s="219"/>
      <c r="DQ163" s="220"/>
      <c r="DR163" s="218">
        <f>COUNTIF(CK163:DH164,"○")*3+COUNTIF(CK163:DH164,"△")*1+COUNTIF(CK168:DH169,"○")*3+COUNTIF(CK168:DH169,"△")*1</f>
        <v>0</v>
      </c>
      <c r="DS163" s="219"/>
      <c r="DT163" s="220"/>
      <c r="DU163" s="352">
        <f>DF150+DF145+DF155+DF160</f>
        <v>0</v>
      </c>
      <c r="DV163" s="353"/>
      <c r="DW163" s="354"/>
      <c r="DX163" s="218">
        <f>DB145+DB155+DB160+DB150</f>
        <v>0</v>
      </c>
      <c r="DY163" s="219"/>
      <c r="DZ163" s="220"/>
      <c r="EA163" s="218">
        <f>DU163-DX163</f>
        <v>0</v>
      </c>
      <c r="EB163" s="219"/>
      <c r="EC163" s="220"/>
      <c r="ED163" s="156" t="e">
        <f>RANK(EL163:EL172,EL143:EL172)</f>
        <v>#N/A</v>
      </c>
      <c r="EE163" s="157"/>
      <c r="EF163" s="158"/>
    </row>
    <row r="164" spans="1:136" ht="15" customHeight="1" thickBot="1">
      <c r="A164" s="17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7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82"/>
      <c r="AE164" s="182"/>
      <c r="AF164" s="182"/>
      <c r="AG164" s="182"/>
      <c r="AH164" s="182"/>
      <c r="AI164" s="182"/>
      <c r="AJ164" s="182"/>
      <c r="AK164" s="182"/>
      <c r="AL164" s="196"/>
      <c r="AM164" s="197"/>
      <c r="AN164" s="197"/>
      <c r="AO164" s="165"/>
      <c r="AP164" s="165"/>
      <c r="AQ164" s="91"/>
      <c r="AR164" s="91"/>
      <c r="AS164" s="92"/>
      <c r="AT164" s="173"/>
      <c r="AU164" s="173"/>
      <c r="AV164" s="173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70"/>
      <c r="BG164" s="170"/>
      <c r="BH164" s="170"/>
      <c r="BI164" s="167"/>
      <c r="BJ164" s="167"/>
      <c r="BK164" s="167"/>
      <c r="BL164" s="167"/>
      <c r="BM164" s="167"/>
      <c r="BN164" s="167"/>
      <c r="BO164" s="159"/>
      <c r="BP164" s="160"/>
      <c r="BQ164" s="161"/>
      <c r="BR164" s="52"/>
      <c r="BS164" s="52"/>
      <c r="BT164" s="52"/>
      <c r="BU164" s="52"/>
      <c r="BX164" s="334"/>
      <c r="BY164" s="335"/>
      <c r="BZ164" s="335"/>
      <c r="CA164" s="335"/>
      <c r="CB164" s="335"/>
      <c r="CC164" s="335"/>
      <c r="CD164" s="335"/>
      <c r="CE164" s="335"/>
      <c r="CF164" s="335"/>
      <c r="CG164" s="335"/>
      <c r="CH164" s="335"/>
      <c r="CI164" s="335"/>
      <c r="CJ164" s="381"/>
      <c r="CK164" s="181"/>
      <c r="CL164" s="181"/>
      <c r="CM164" s="181"/>
      <c r="CN164" s="181"/>
      <c r="CO164" s="181"/>
      <c r="CP164" s="181"/>
      <c r="CQ164" s="181"/>
      <c r="CR164" s="181"/>
      <c r="CS164" s="181"/>
      <c r="CT164" s="181"/>
      <c r="CU164" s="181"/>
      <c r="CV164" s="181"/>
      <c r="CW164" s="181"/>
      <c r="CX164" s="181"/>
      <c r="CY164" s="181"/>
      <c r="CZ164" s="181"/>
      <c r="DA164" s="182"/>
      <c r="DB164" s="183"/>
      <c r="DC164" s="183"/>
      <c r="DD164" s="183"/>
      <c r="DE164" s="183"/>
      <c r="DF164" s="183"/>
      <c r="DG164" s="183"/>
      <c r="DH164" s="184"/>
      <c r="DI164" s="255"/>
      <c r="DJ164" s="256"/>
      <c r="DK164" s="257"/>
      <c r="DL164" s="255"/>
      <c r="DM164" s="256"/>
      <c r="DN164" s="257"/>
      <c r="DO164" s="255"/>
      <c r="DP164" s="256"/>
      <c r="DQ164" s="257"/>
      <c r="DR164" s="255"/>
      <c r="DS164" s="256"/>
      <c r="DT164" s="257"/>
      <c r="DU164" s="355"/>
      <c r="DV164" s="356"/>
      <c r="DW164" s="357"/>
      <c r="DX164" s="255"/>
      <c r="DY164" s="256"/>
      <c r="DZ164" s="257"/>
      <c r="EA164" s="255"/>
      <c r="EB164" s="256"/>
      <c r="EC164" s="257"/>
      <c r="ED164" s="159"/>
      <c r="EE164" s="160"/>
      <c r="EF164" s="161"/>
    </row>
    <row r="165" spans="1:136" ht="15" customHeight="1" thickBot="1" thickTop="1">
      <c r="A165" s="175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7"/>
      <c r="N165" s="93"/>
      <c r="O165" s="165">
        <f>IF(AI155="","",AI155)</f>
      </c>
      <c r="P165" s="165"/>
      <c r="Q165" s="165" t="s">
        <v>33</v>
      </c>
      <c r="R165" s="165"/>
      <c r="S165" s="165">
        <f>IF(AE155="","",AE155)</f>
      </c>
      <c r="T165" s="165"/>
      <c r="U165" s="90"/>
      <c r="V165" s="93"/>
      <c r="W165" s="165">
        <f>IF(AI160="","",AI160)</f>
      </c>
      <c r="X165" s="165"/>
      <c r="Y165" s="165" t="s">
        <v>33</v>
      </c>
      <c r="Z165" s="165"/>
      <c r="AA165" s="165">
        <f>IF(AE160="","",AE160)</f>
      </c>
      <c r="AB165" s="165"/>
      <c r="AC165" s="90"/>
      <c r="AD165" s="182"/>
      <c r="AE165" s="182"/>
      <c r="AF165" s="182"/>
      <c r="AG165" s="182"/>
      <c r="AH165" s="182"/>
      <c r="AI165" s="182"/>
      <c r="AJ165" s="182"/>
      <c r="AK165" s="182"/>
      <c r="AL165" s="93"/>
      <c r="AM165" s="165"/>
      <c r="AN165" s="165"/>
      <c r="AO165" s="165" t="s">
        <v>33</v>
      </c>
      <c r="AP165" s="165"/>
      <c r="AQ165" s="165"/>
      <c r="AR165" s="165"/>
      <c r="AS165" s="108"/>
      <c r="AT165" s="174"/>
      <c r="AU165" s="174"/>
      <c r="AV165" s="174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71"/>
      <c r="BG165" s="171"/>
      <c r="BH165" s="171"/>
      <c r="BI165" s="168"/>
      <c r="BJ165" s="168"/>
      <c r="BK165" s="168"/>
      <c r="BL165" s="168"/>
      <c r="BM165" s="168"/>
      <c r="BN165" s="168"/>
      <c r="BO165" s="159"/>
      <c r="BP165" s="160"/>
      <c r="BQ165" s="161"/>
      <c r="BR165" s="52"/>
      <c r="BS165" s="52"/>
      <c r="BT165" s="52"/>
      <c r="BU165" s="52"/>
      <c r="BX165" s="334"/>
      <c r="BY165" s="335"/>
      <c r="BZ165" s="335"/>
      <c r="CA165" s="335"/>
      <c r="CB165" s="335"/>
      <c r="CC165" s="335"/>
      <c r="CD165" s="335"/>
      <c r="CE165" s="335"/>
      <c r="CF165" s="335"/>
      <c r="CG165" s="335"/>
      <c r="CH165" s="335"/>
      <c r="CI165" s="335"/>
      <c r="CJ165" s="381"/>
      <c r="CK165" s="93"/>
      <c r="CL165" s="165">
        <f>IF(DF145="","",DF145)</f>
      </c>
      <c r="CM165" s="165"/>
      <c r="CN165" s="165" t="s">
        <v>33</v>
      </c>
      <c r="CO165" s="165"/>
      <c r="CP165" s="165">
        <f>IF(DB145="","",DB145)</f>
      </c>
      <c r="CQ165" s="165"/>
      <c r="CR165" s="90"/>
      <c r="CS165" s="93"/>
      <c r="CT165" s="165">
        <f>IF(DF155="","",DF155)</f>
      </c>
      <c r="CU165" s="165"/>
      <c r="CV165" s="165" t="s">
        <v>33</v>
      </c>
      <c r="CW165" s="165"/>
      <c r="CX165" s="165">
        <f>IF(DB155="","",DB155)</f>
      </c>
      <c r="CY165" s="165"/>
      <c r="CZ165" s="90"/>
      <c r="DA165" s="182"/>
      <c r="DB165" s="183"/>
      <c r="DC165" s="183"/>
      <c r="DD165" s="183"/>
      <c r="DE165" s="183"/>
      <c r="DF165" s="183"/>
      <c r="DG165" s="183"/>
      <c r="DH165" s="184"/>
      <c r="DI165" s="255"/>
      <c r="DJ165" s="256"/>
      <c r="DK165" s="257"/>
      <c r="DL165" s="255"/>
      <c r="DM165" s="256"/>
      <c r="DN165" s="257"/>
      <c r="DO165" s="255"/>
      <c r="DP165" s="256"/>
      <c r="DQ165" s="257"/>
      <c r="DR165" s="255"/>
      <c r="DS165" s="256"/>
      <c r="DT165" s="257"/>
      <c r="DU165" s="355"/>
      <c r="DV165" s="356"/>
      <c r="DW165" s="357"/>
      <c r="DX165" s="255"/>
      <c r="DY165" s="256"/>
      <c r="DZ165" s="257"/>
      <c r="EA165" s="255"/>
      <c r="EB165" s="256"/>
      <c r="EC165" s="257"/>
      <c r="ED165" s="159"/>
      <c r="EE165" s="160"/>
      <c r="EF165" s="161"/>
    </row>
    <row r="166" spans="1:136" ht="15" customHeight="1" thickBot="1" thickTop="1">
      <c r="A166" s="175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7"/>
      <c r="N166" s="93"/>
      <c r="O166" s="165"/>
      <c r="P166" s="165"/>
      <c r="Q166" s="165"/>
      <c r="R166" s="165"/>
      <c r="S166" s="165"/>
      <c r="T166" s="165"/>
      <c r="U166" s="90"/>
      <c r="V166" s="93"/>
      <c r="W166" s="165"/>
      <c r="X166" s="165"/>
      <c r="Y166" s="165"/>
      <c r="Z166" s="165"/>
      <c r="AA166" s="165"/>
      <c r="AB166" s="165"/>
      <c r="AC166" s="90"/>
      <c r="AD166" s="182"/>
      <c r="AE166" s="182"/>
      <c r="AF166" s="182"/>
      <c r="AG166" s="182"/>
      <c r="AH166" s="182"/>
      <c r="AI166" s="182"/>
      <c r="AJ166" s="182"/>
      <c r="AK166" s="182"/>
      <c r="AL166" s="93"/>
      <c r="AM166" s="165"/>
      <c r="AN166" s="165"/>
      <c r="AO166" s="165"/>
      <c r="AP166" s="165"/>
      <c r="AQ166" s="165"/>
      <c r="AR166" s="165"/>
      <c r="AS166" s="108"/>
      <c r="AT166" s="174"/>
      <c r="AU166" s="174"/>
      <c r="AV166" s="174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71"/>
      <c r="BG166" s="171"/>
      <c r="BH166" s="171"/>
      <c r="BI166" s="168"/>
      <c r="BJ166" s="168"/>
      <c r="BK166" s="168"/>
      <c r="BL166" s="168"/>
      <c r="BM166" s="168"/>
      <c r="BN166" s="168"/>
      <c r="BO166" s="159"/>
      <c r="BP166" s="160"/>
      <c r="BQ166" s="161"/>
      <c r="BR166" s="52"/>
      <c r="BS166" s="52"/>
      <c r="BT166" s="52"/>
      <c r="BU166" s="52"/>
      <c r="BX166" s="334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35"/>
      <c r="CI166" s="335"/>
      <c r="CJ166" s="381"/>
      <c r="CK166" s="93"/>
      <c r="CL166" s="165"/>
      <c r="CM166" s="165"/>
      <c r="CN166" s="165"/>
      <c r="CO166" s="165"/>
      <c r="CP166" s="165"/>
      <c r="CQ166" s="165"/>
      <c r="CR166" s="90"/>
      <c r="CS166" s="93"/>
      <c r="CT166" s="165"/>
      <c r="CU166" s="165"/>
      <c r="CV166" s="165"/>
      <c r="CW166" s="165"/>
      <c r="CX166" s="165"/>
      <c r="CY166" s="165"/>
      <c r="CZ166" s="90"/>
      <c r="DA166" s="182"/>
      <c r="DB166" s="183"/>
      <c r="DC166" s="183"/>
      <c r="DD166" s="183"/>
      <c r="DE166" s="183"/>
      <c r="DF166" s="183"/>
      <c r="DG166" s="183"/>
      <c r="DH166" s="184"/>
      <c r="DI166" s="255"/>
      <c r="DJ166" s="256"/>
      <c r="DK166" s="257"/>
      <c r="DL166" s="255"/>
      <c r="DM166" s="256"/>
      <c r="DN166" s="257"/>
      <c r="DO166" s="255"/>
      <c r="DP166" s="256"/>
      <c r="DQ166" s="257"/>
      <c r="DR166" s="255"/>
      <c r="DS166" s="256"/>
      <c r="DT166" s="257"/>
      <c r="DU166" s="355"/>
      <c r="DV166" s="356"/>
      <c r="DW166" s="357"/>
      <c r="DX166" s="255"/>
      <c r="DY166" s="256"/>
      <c r="DZ166" s="257"/>
      <c r="EA166" s="255"/>
      <c r="EB166" s="256"/>
      <c r="EC166" s="257"/>
      <c r="ED166" s="159"/>
      <c r="EE166" s="160"/>
      <c r="EF166" s="161"/>
    </row>
    <row r="167" spans="1:136" ht="15" customHeight="1" thickTop="1">
      <c r="A167" s="178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80"/>
      <c r="N167" s="94"/>
      <c r="O167" s="166"/>
      <c r="P167" s="166"/>
      <c r="Q167" s="166"/>
      <c r="R167" s="166"/>
      <c r="S167" s="166"/>
      <c r="T167" s="166"/>
      <c r="U167" s="95"/>
      <c r="V167" s="94"/>
      <c r="W167" s="166"/>
      <c r="X167" s="166"/>
      <c r="Y167" s="166"/>
      <c r="Z167" s="166"/>
      <c r="AA167" s="166"/>
      <c r="AB167" s="166"/>
      <c r="AC167" s="95"/>
      <c r="AD167" s="185"/>
      <c r="AE167" s="185"/>
      <c r="AF167" s="185"/>
      <c r="AG167" s="185"/>
      <c r="AH167" s="185"/>
      <c r="AI167" s="185"/>
      <c r="AJ167" s="185"/>
      <c r="AK167" s="185"/>
      <c r="AL167" s="94"/>
      <c r="AM167" s="166"/>
      <c r="AN167" s="166"/>
      <c r="AO167" s="166"/>
      <c r="AP167" s="166"/>
      <c r="AQ167" s="166"/>
      <c r="AR167" s="166"/>
      <c r="AS167" s="109"/>
      <c r="AT167" s="174"/>
      <c r="AU167" s="174"/>
      <c r="AV167" s="174"/>
      <c r="AW167" s="168"/>
      <c r="AX167" s="168"/>
      <c r="AY167" s="168"/>
      <c r="AZ167" s="168"/>
      <c r="BA167" s="168"/>
      <c r="BB167" s="168"/>
      <c r="BC167" s="172"/>
      <c r="BD167" s="172"/>
      <c r="BE167" s="172"/>
      <c r="BF167" s="171"/>
      <c r="BG167" s="171"/>
      <c r="BH167" s="171"/>
      <c r="BI167" s="168"/>
      <c r="BJ167" s="168"/>
      <c r="BK167" s="168"/>
      <c r="BL167" s="168"/>
      <c r="BM167" s="168"/>
      <c r="BN167" s="168"/>
      <c r="BO167" s="159"/>
      <c r="BP167" s="160"/>
      <c r="BQ167" s="161"/>
      <c r="BR167" s="52"/>
      <c r="BS167" s="52"/>
      <c r="BT167" s="52"/>
      <c r="BU167" s="52"/>
      <c r="BX167" s="334"/>
      <c r="BY167" s="335"/>
      <c r="BZ167" s="335"/>
      <c r="CA167" s="335"/>
      <c r="CB167" s="335"/>
      <c r="CC167" s="335"/>
      <c r="CD167" s="335"/>
      <c r="CE167" s="335"/>
      <c r="CF167" s="335"/>
      <c r="CG167" s="335"/>
      <c r="CH167" s="335"/>
      <c r="CI167" s="335"/>
      <c r="CJ167" s="381"/>
      <c r="CK167" s="94"/>
      <c r="CL167" s="166"/>
      <c r="CM167" s="166"/>
      <c r="CN167" s="166"/>
      <c r="CO167" s="166"/>
      <c r="CP167" s="166"/>
      <c r="CQ167" s="166"/>
      <c r="CR167" s="95"/>
      <c r="CS167" s="94"/>
      <c r="CT167" s="166"/>
      <c r="CU167" s="166"/>
      <c r="CV167" s="166"/>
      <c r="CW167" s="166"/>
      <c r="CX167" s="166"/>
      <c r="CY167" s="166"/>
      <c r="CZ167" s="95"/>
      <c r="DA167" s="182"/>
      <c r="DB167" s="183"/>
      <c r="DC167" s="183"/>
      <c r="DD167" s="183"/>
      <c r="DE167" s="183"/>
      <c r="DF167" s="183"/>
      <c r="DG167" s="183"/>
      <c r="DH167" s="184"/>
      <c r="DI167" s="255"/>
      <c r="DJ167" s="256"/>
      <c r="DK167" s="257"/>
      <c r="DL167" s="255"/>
      <c r="DM167" s="256"/>
      <c r="DN167" s="257"/>
      <c r="DO167" s="255"/>
      <c r="DP167" s="256"/>
      <c r="DQ167" s="257"/>
      <c r="DR167" s="255"/>
      <c r="DS167" s="256"/>
      <c r="DT167" s="257"/>
      <c r="DU167" s="355"/>
      <c r="DV167" s="356"/>
      <c r="DW167" s="357"/>
      <c r="DX167" s="255"/>
      <c r="DY167" s="256"/>
      <c r="DZ167" s="257"/>
      <c r="EA167" s="255"/>
      <c r="EB167" s="256"/>
      <c r="EC167" s="257"/>
      <c r="ED167" s="159"/>
      <c r="EE167" s="160"/>
      <c r="EF167" s="161"/>
    </row>
    <row r="168" spans="1:136" ht="15" customHeight="1">
      <c r="A168" s="188" t="s">
        <v>53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1">
        <f>IF(O170="","",IF(O170&lt;S170,"●",IF(O170&gt;S170,"○",IF(O170=S170,"△"))))</f>
      </c>
      <c r="O168" s="181"/>
      <c r="P168" s="181"/>
      <c r="Q168" s="181"/>
      <c r="R168" s="181"/>
      <c r="S168" s="181"/>
      <c r="T168" s="181"/>
      <c r="U168" s="181"/>
      <c r="V168" s="181">
        <f>IF(W170="","",IF(W170&lt;AA170,"●",IF(W170&gt;AA170,"○",IF(W170=AA170,"△"))))</f>
      </c>
      <c r="W168" s="181"/>
      <c r="X168" s="181"/>
      <c r="Y168" s="181"/>
      <c r="Z168" s="181"/>
      <c r="AA168" s="181"/>
      <c r="AB168" s="181"/>
      <c r="AC168" s="181"/>
      <c r="AD168" s="181">
        <f>IF(AE170="","",IF(AE170&lt;AI170,"●",IF(AE170&gt;AI170,"○",IF(AE170=AI170,"△"))))</f>
      </c>
      <c r="AE168" s="181"/>
      <c r="AF168" s="181"/>
      <c r="AG168" s="181"/>
      <c r="AH168" s="181"/>
      <c r="AI168" s="181"/>
      <c r="AJ168" s="181"/>
      <c r="AK168" s="181"/>
      <c r="AL168" s="182"/>
      <c r="AM168" s="183"/>
      <c r="AN168" s="183"/>
      <c r="AO168" s="183"/>
      <c r="AP168" s="183"/>
      <c r="AQ168" s="183"/>
      <c r="AR168" s="183"/>
      <c r="AS168" s="184"/>
      <c r="AT168" s="173">
        <f>COUNTIF(N168:AS169,"○")*1</f>
        <v>0</v>
      </c>
      <c r="AU168" s="173"/>
      <c r="AV168" s="173"/>
      <c r="AW168" s="167">
        <f>COUNTIF(N168:AS169,"●")*1</f>
        <v>0</v>
      </c>
      <c r="AX168" s="167"/>
      <c r="AY168" s="167"/>
      <c r="AZ168" s="167">
        <f>COUNTIF(N168:AS169,"△")*1</f>
        <v>0</v>
      </c>
      <c r="BA168" s="167"/>
      <c r="BB168" s="167"/>
      <c r="BC168" s="169">
        <f>COUNTIF(N168:AS169,"○")*3+COUNTIF(N168:AS169,"△")*1</f>
        <v>0</v>
      </c>
      <c r="BD168" s="169"/>
      <c r="BE168" s="169"/>
      <c r="BF168" s="170">
        <f>AM170+AQ165+AQ160+AQ155</f>
        <v>0</v>
      </c>
      <c r="BG168" s="170"/>
      <c r="BH168" s="170"/>
      <c r="BI168" s="167">
        <f>AM165+AM160+AM155</f>
        <v>0</v>
      </c>
      <c r="BJ168" s="167"/>
      <c r="BK168" s="167"/>
      <c r="BL168" s="167">
        <f>BF168-BI168</f>
        <v>0</v>
      </c>
      <c r="BM168" s="167"/>
      <c r="BN168" s="167"/>
      <c r="BO168" s="156" t="e">
        <f>RANK(CA168,CA153:CA172)</f>
        <v>#N/A</v>
      </c>
      <c r="BP168" s="157"/>
      <c r="BQ168" s="158"/>
      <c r="BR168" s="52"/>
      <c r="BS168" s="52"/>
      <c r="BT168" s="52"/>
      <c r="BU168" s="52"/>
      <c r="BX168" s="334"/>
      <c r="BY168" s="335"/>
      <c r="BZ168" s="335"/>
      <c r="CA168" s="335"/>
      <c r="CB168" s="335"/>
      <c r="CC168" s="335"/>
      <c r="CD168" s="335"/>
      <c r="CE168" s="335"/>
      <c r="CF168" s="335"/>
      <c r="CG168" s="335"/>
      <c r="CH168" s="335"/>
      <c r="CI168" s="335"/>
      <c r="CJ168" s="381"/>
      <c r="CK168" s="181">
        <f>IF(CL170="","",IF(CL170&lt;CP170,"●",IF(CL170&gt;CP170,"○",IF(CL170=CP170,"△"))))</f>
      </c>
      <c r="CL168" s="181"/>
      <c r="CM168" s="181"/>
      <c r="CN168" s="181"/>
      <c r="CO168" s="181"/>
      <c r="CP168" s="181"/>
      <c r="CQ168" s="181"/>
      <c r="CR168" s="181"/>
      <c r="CS168" s="181">
        <f>IF(CT170="","",IF(CT170&lt;CX170,"●",IF(CT170&gt;CX170,"○",IF(CT170=CX170,"△"))))</f>
      </c>
      <c r="CT168" s="181"/>
      <c r="CU168" s="181"/>
      <c r="CV168" s="181"/>
      <c r="CW168" s="181"/>
      <c r="CX168" s="181"/>
      <c r="CY168" s="181"/>
      <c r="CZ168" s="181"/>
      <c r="DA168" s="182"/>
      <c r="DB168" s="183"/>
      <c r="DC168" s="183"/>
      <c r="DD168" s="183"/>
      <c r="DE168" s="183"/>
      <c r="DF168" s="183"/>
      <c r="DG168" s="183"/>
      <c r="DH168" s="184"/>
      <c r="DI168" s="255"/>
      <c r="DJ168" s="256"/>
      <c r="DK168" s="257"/>
      <c r="DL168" s="255"/>
      <c r="DM168" s="256"/>
      <c r="DN168" s="257"/>
      <c r="DO168" s="255"/>
      <c r="DP168" s="256"/>
      <c r="DQ168" s="257"/>
      <c r="DR168" s="255"/>
      <c r="DS168" s="256"/>
      <c r="DT168" s="257"/>
      <c r="DU168" s="355"/>
      <c r="DV168" s="356"/>
      <c r="DW168" s="357"/>
      <c r="DX168" s="255"/>
      <c r="DY168" s="256"/>
      <c r="DZ168" s="257"/>
      <c r="EA168" s="255"/>
      <c r="EB168" s="256"/>
      <c r="EC168" s="257"/>
      <c r="ED168" s="159"/>
      <c r="EE168" s="160"/>
      <c r="EF168" s="161"/>
    </row>
    <row r="169" spans="1:136" ht="15" customHeight="1" thickBot="1">
      <c r="A169" s="188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2"/>
      <c r="AM169" s="183"/>
      <c r="AN169" s="183"/>
      <c r="AO169" s="183"/>
      <c r="AP169" s="183"/>
      <c r="AQ169" s="183"/>
      <c r="AR169" s="183"/>
      <c r="AS169" s="184"/>
      <c r="AT169" s="173"/>
      <c r="AU169" s="173"/>
      <c r="AV169" s="173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70"/>
      <c r="BG169" s="170"/>
      <c r="BH169" s="170"/>
      <c r="BI169" s="167"/>
      <c r="BJ169" s="167"/>
      <c r="BK169" s="167"/>
      <c r="BL169" s="167"/>
      <c r="BM169" s="167"/>
      <c r="BN169" s="167"/>
      <c r="BO169" s="159"/>
      <c r="BP169" s="160"/>
      <c r="BQ169" s="161"/>
      <c r="BR169" s="52"/>
      <c r="BS169" s="52"/>
      <c r="BT169" s="52"/>
      <c r="BU169" s="52"/>
      <c r="BX169" s="334"/>
      <c r="BY169" s="335"/>
      <c r="BZ169" s="335"/>
      <c r="CA169" s="335"/>
      <c r="CB169" s="335"/>
      <c r="CC169" s="335"/>
      <c r="CD169" s="335"/>
      <c r="CE169" s="335"/>
      <c r="CF169" s="335"/>
      <c r="CG169" s="335"/>
      <c r="CH169" s="335"/>
      <c r="CI169" s="335"/>
      <c r="CJ169" s="3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  <c r="CX169" s="181"/>
      <c r="CY169" s="181"/>
      <c r="CZ169" s="181"/>
      <c r="DA169" s="182"/>
      <c r="DB169" s="183"/>
      <c r="DC169" s="183"/>
      <c r="DD169" s="183"/>
      <c r="DE169" s="183"/>
      <c r="DF169" s="183"/>
      <c r="DG169" s="183"/>
      <c r="DH169" s="184"/>
      <c r="DI169" s="255"/>
      <c r="DJ169" s="256"/>
      <c r="DK169" s="257"/>
      <c r="DL169" s="255"/>
      <c r="DM169" s="256"/>
      <c r="DN169" s="257"/>
      <c r="DO169" s="255"/>
      <c r="DP169" s="256"/>
      <c r="DQ169" s="257"/>
      <c r="DR169" s="255"/>
      <c r="DS169" s="256"/>
      <c r="DT169" s="257"/>
      <c r="DU169" s="355"/>
      <c r="DV169" s="356"/>
      <c r="DW169" s="357"/>
      <c r="DX169" s="255"/>
      <c r="DY169" s="256"/>
      <c r="DZ169" s="257"/>
      <c r="EA169" s="255"/>
      <c r="EB169" s="256"/>
      <c r="EC169" s="257"/>
      <c r="ED169" s="159"/>
      <c r="EE169" s="160"/>
      <c r="EF169" s="161"/>
    </row>
    <row r="170" spans="1:136" ht="15" customHeight="1" thickBot="1" thickTop="1">
      <c r="A170" s="175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93"/>
      <c r="O170" s="165">
        <f>IF(AQ155="","",AQ155)</f>
      </c>
      <c r="P170" s="165"/>
      <c r="Q170" s="165" t="s">
        <v>33</v>
      </c>
      <c r="R170" s="165"/>
      <c r="S170" s="165">
        <f>IF(AM155="","",AM155)</f>
      </c>
      <c r="T170" s="165"/>
      <c r="U170" s="90"/>
      <c r="V170" s="93"/>
      <c r="W170" s="165">
        <f>IF(AQ160="","",AQ160)</f>
      </c>
      <c r="X170" s="165"/>
      <c r="Y170" s="165" t="s">
        <v>33</v>
      </c>
      <c r="Z170" s="165"/>
      <c r="AA170" s="165">
        <f>IF(AM160="","",AM160)</f>
      </c>
      <c r="AB170" s="165"/>
      <c r="AC170" s="90"/>
      <c r="AD170" s="93"/>
      <c r="AE170" s="165">
        <f>IF(AQ165="","",AQ165)</f>
      </c>
      <c r="AF170" s="165"/>
      <c r="AG170" s="165" t="s">
        <v>33</v>
      </c>
      <c r="AH170" s="165"/>
      <c r="AI170" s="165">
        <f>IF(AM165="","",AM165)</f>
      </c>
      <c r="AJ170" s="165"/>
      <c r="AK170" s="90"/>
      <c r="AL170" s="182"/>
      <c r="AM170" s="183"/>
      <c r="AN170" s="183"/>
      <c r="AO170" s="183"/>
      <c r="AP170" s="183"/>
      <c r="AQ170" s="183"/>
      <c r="AR170" s="183"/>
      <c r="AS170" s="184"/>
      <c r="AT170" s="174"/>
      <c r="AU170" s="174"/>
      <c r="AV170" s="174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71"/>
      <c r="BG170" s="171"/>
      <c r="BH170" s="171"/>
      <c r="BI170" s="168"/>
      <c r="BJ170" s="168"/>
      <c r="BK170" s="168"/>
      <c r="BL170" s="168"/>
      <c r="BM170" s="168"/>
      <c r="BN170" s="168"/>
      <c r="BO170" s="159"/>
      <c r="BP170" s="160"/>
      <c r="BQ170" s="161"/>
      <c r="BR170" s="52"/>
      <c r="BS170" s="52"/>
      <c r="BT170" s="52"/>
      <c r="BU170" s="52"/>
      <c r="BX170" s="334"/>
      <c r="BY170" s="335"/>
      <c r="BZ170" s="335"/>
      <c r="CA170" s="335"/>
      <c r="CB170" s="335"/>
      <c r="CC170" s="335"/>
      <c r="CD170" s="335"/>
      <c r="CE170" s="335"/>
      <c r="CF170" s="335"/>
      <c r="CG170" s="335"/>
      <c r="CH170" s="335"/>
      <c r="CI170" s="335"/>
      <c r="CJ170" s="381"/>
      <c r="CK170" s="93"/>
      <c r="CL170" s="165">
        <f>IF(DF145="","",DF145)</f>
      </c>
      <c r="CM170" s="165"/>
      <c r="CN170" s="165" t="s">
        <v>33</v>
      </c>
      <c r="CO170" s="165"/>
      <c r="CP170" s="165">
        <f>IF(DB145="","",DB145)</f>
      </c>
      <c r="CQ170" s="165"/>
      <c r="CR170" s="90"/>
      <c r="CS170" s="93"/>
      <c r="CT170" s="165">
        <f>IF(DF160="","",DF160)</f>
      </c>
      <c r="CU170" s="165"/>
      <c r="CV170" s="165" t="s">
        <v>33</v>
      </c>
      <c r="CW170" s="165"/>
      <c r="CX170" s="165">
        <f>IF(DB160="","",DB160)</f>
      </c>
      <c r="CY170" s="165"/>
      <c r="CZ170" s="90"/>
      <c r="DA170" s="182"/>
      <c r="DB170" s="183"/>
      <c r="DC170" s="183"/>
      <c r="DD170" s="183"/>
      <c r="DE170" s="183"/>
      <c r="DF170" s="183"/>
      <c r="DG170" s="183"/>
      <c r="DH170" s="184"/>
      <c r="DI170" s="255"/>
      <c r="DJ170" s="256"/>
      <c r="DK170" s="257"/>
      <c r="DL170" s="255"/>
      <c r="DM170" s="256"/>
      <c r="DN170" s="257"/>
      <c r="DO170" s="255"/>
      <c r="DP170" s="256"/>
      <c r="DQ170" s="257"/>
      <c r="DR170" s="255"/>
      <c r="DS170" s="256"/>
      <c r="DT170" s="257"/>
      <c r="DU170" s="355"/>
      <c r="DV170" s="356"/>
      <c r="DW170" s="357"/>
      <c r="DX170" s="255"/>
      <c r="DY170" s="256"/>
      <c r="DZ170" s="257"/>
      <c r="EA170" s="255"/>
      <c r="EB170" s="256"/>
      <c r="EC170" s="257"/>
      <c r="ED170" s="159"/>
      <c r="EE170" s="160"/>
      <c r="EF170" s="161"/>
    </row>
    <row r="171" spans="1:136" ht="15" customHeight="1" thickBot="1" thickTop="1">
      <c r="A171" s="175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93"/>
      <c r="O171" s="165"/>
      <c r="P171" s="165"/>
      <c r="Q171" s="165"/>
      <c r="R171" s="165"/>
      <c r="S171" s="165"/>
      <c r="T171" s="165"/>
      <c r="U171" s="90"/>
      <c r="V171" s="93"/>
      <c r="W171" s="165"/>
      <c r="X171" s="165"/>
      <c r="Y171" s="165"/>
      <c r="Z171" s="165"/>
      <c r="AA171" s="165"/>
      <c r="AB171" s="165"/>
      <c r="AC171" s="90"/>
      <c r="AD171" s="93"/>
      <c r="AE171" s="165"/>
      <c r="AF171" s="165"/>
      <c r="AG171" s="165"/>
      <c r="AH171" s="165"/>
      <c r="AI171" s="165"/>
      <c r="AJ171" s="165"/>
      <c r="AK171" s="90"/>
      <c r="AL171" s="182"/>
      <c r="AM171" s="183"/>
      <c r="AN171" s="183"/>
      <c r="AO171" s="183"/>
      <c r="AP171" s="183"/>
      <c r="AQ171" s="183"/>
      <c r="AR171" s="183"/>
      <c r="AS171" s="184"/>
      <c r="AT171" s="174"/>
      <c r="AU171" s="174"/>
      <c r="AV171" s="174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71"/>
      <c r="BG171" s="171"/>
      <c r="BH171" s="171"/>
      <c r="BI171" s="168"/>
      <c r="BJ171" s="168"/>
      <c r="BK171" s="168"/>
      <c r="BL171" s="168"/>
      <c r="BM171" s="168"/>
      <c r="BN171" s="168"/>
      <c r="BO171" s="159"/>
      <c r="BP171" s="160"/>
      <c r="BQ171" s="161"/>
      <c r="BR171" s="52"/>
      <c r="BS171" s="52"/>
      <c r="BT171" s="52"/>
      <c r="BU171" s="52"/>
      <c r="BX171" s="334"/>
      <c r="BY171" s="335"/>
      <c r="BZ171" s="335"/>
      <c r="CA171" s="335"/>
      <c r="CB171" s="335"/>
      <c r="CC171" s="335"/>
      <c r="CD171" s="335"/>
      <c r="CE171" s="335"/>
      <c r="CF171" s="335"/>
      <c r="CG171" s="335"/>
      <c r="CH171" s="335"/>
      <c r="CI171" s="335"/>
      <c r="CJ171" s="381"/>
      <c r="CK171" s="93"/>
      <c r="CL171" s="165"/>
      <c r="CM171" s="165"/>
      <c r="CN171" s="165"/>
      <c r="CO171" s="165"/>
      <c r="CP171" s="165"/>
      <c r="CQ171" s="165"/>
      <c r="CR171" s="90"/>
      <c r="CS171" s="93"/>
      <c r="CT171" s="165"/>
      <c r="CU171" s="165"/>
      <c r="CV171" s="165"/>
      <c r="CW171" s="165"/>
      <c r="CX171" s="165"/>
      <c r="CY171" s="165"/>
      <c r="CZ171" s="90"/>
      <c r="DA171" s="182"/>
      <c r="DB171" s="183"/>
      <c r="DC171" s="183"/>
      <c r="DD171" s="183"/>
      <c r="DE171" s="183"/>
      <c r="DF171" s="183"/>
      <c r="DG171" s="183"/>
      <c r="DH171" s="184"/>
      <c r="DI171" s="255"/>
      <c r="DJ171" s="256"/>
      <c r="DK171" s="257"/>
      <c r="DL171" s="255"/>
      <c r="DM171" s="256"/>
      <c r="DN171" s="257"/>
      <c r="DO171" s="255"/>
      <c r="DP171" s="256"/>
      <c r="DQ171" s="257"/>
      <c r="DR171" s="255"/>
      <c r="DS171" s="256"/>
      <c r="DT171" s="257"/>
      <c r="DU171" s="355"/>
      <c r="DV171" s="356"/>
      <c r="DW171" s="357"/>
      <c r="DX171" s="255"/>
      <c r="DY171" s="256"/>
      <c r="DZ171" s="257"/>
      <c r="EA171" s="255"/>
      <c r="EB171" s="256"/>
      <c r="EC171" s="257"/>
      <c r="ED171" s="159"/>
      <c r="EE171" s="160"/>
      <c r="EF171" s="161"/>
    </row>
    <row r="172" spans="1:136" ht="15" customHeight="1" thickTop="1">
      <c r="A172" s="178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94"/>
      <c r="O172" s="166"/>
      <c r="P172" s="166"/>
      <c r="Q172" s="166"/>
      <c r="R172" s="166"/>
      <c r="S172" s="166"/>
      <c r="T172" s="166"/>
      <c r="U172" s="95"/>
      <c r="V172" s="94"/>
      <c r="W172" s="166"/>
      <c r="X172" s="166"/>
      <c r="Y172" s="166"/>
      <c r="Z172" s="166"/>
      <c r="AA172" s="166"/>
      <c r="AB172" s="166"/>
      <c r="AC172" s="95"/>
      <c r="AD172" s="94"/>
      <c r="AE172" s="166"/>
      <c r="AF172" s="166"/>
      <c r="AG172" s="166"/>
      <c r="AH172" s="166"/>
      <c r="AI172" s="166"/>
      <c r="AJ172" s="166"/>
      <c r="AK172" s="95"/>
      <c r="AL172" s="185"/>
      <c r="AM172" s="186"/>
      <c r="AN172" s="186"/>
      <c r="AO172" s="186"/>
      <c r="AP172" s="186"/>
      <c r="AQ172" s="186"/>
      <c r="AR172" s="186"/>
      <c r="AS172" s="187"/>
      <c r="AT172" s="174"/>
      <c r="AU172" s="174"/>
      <c r="AV172" s="174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71"/>
      <c r="BG172" s="171"/>
      <c r="BH172" s="171"/>
      <c r="BI172" s="168"/>
      <c r="BJ172" s="168"/>
      <c r="BK172" s="168"/>
      <c r="BL172" s="168"/>
      <c r="BM172" s="168"/>
      <c r="BN172" s="168"/>
      <c r="BO172" s="162"/>
      <c r="BP172" s="163"/>
      <c r="BQ172" s="164"/>
      <c r="BR172" s="52"/>
      <c r="BS172" s="52"/>
      <c r="BT172" s="52"/>
      <c r="BU172" s="52"/>
      <c r="BX172" s="382"/>
      <c r="BY172" s="383"/>
      <c r="BZ172" s="383"/>
      <c r="CA172" s="383"/>
      <c r="CB172" s="383"/>
      <c r="CC172" s="383"/>
      <c r="CD172" s="383"/>
      <c r="CE172" s="383"/>
      <c r="CF172" s="383"/>
      <c r="CG172" s="383"/>
      <c r="CH172" s="383"/>
      <c r="CI172" s="383"/>
      <c r="CJ172" s="384"/>
      <c r="CK172" s="94"/>
      <c r="CL172" s="166"/>
      <c r="CM172" s="166"/>
      <c r="CN172" s="166"/>
      <c r="CO172" s="166"/>
      <c r="CP172" s="166"/>
      <c r="CQ172" s="166"/>
      <c r="CR172" s="95"/>
      <c r="CS172" s="94"/>
      <c r="CT172" s="166"/>
      <c r="CU172" s="166"/>
      <c r="CV172" s="166"/>
      <c r="CW172" s="166"/>
      <c r="CX172" s="166"/>
      <c r="CY172" s="166"/>
      <c r="CZ172" s="95"/>
      <c r="DA172" s="185"/>
      <c r="DB172" s="186"/>
      <c r="DC172" s="186"/>
      <c r="DD172" s="186"/>
      <c r="DE172" s="186"/>
      <c r="DF172" s="186"/>
      <c r="DG172" s="186"/>
      <c r="DH172" s="187"/>
      <c r="DI172" s="258"/>
      <c r="DJ172" s="259"/>
      <c r="DK172" s="173"/>
      <c r="DL172" s="258"/>
      <c r="DM172" s="259"/>
      <c r="DN172" s="173"/>
      <c r="DO172" s="258"/>
      <c r="DP172" s="259"/>
      <c r="DQ172" s="173"/>
      <c r="DR172" s="258"/>
      <c r="DS172" s="259"/>
      <c r="DT172" s="173"/>
      <c r="DU172" s="358"/>
      <c r="DV172" s="359"/>
      <c r="DW172" s="360"/>
      <c r="DX172" s="258"/>
      <c r="DY172" s="259"/>
      <c r="DZ172" s="173"/>
      <c r="EA172" s="258"/>
      <c r="EB172" s="259"/>
      <c r="EC172" s="173"/>
      <c r="ED172" s="162"/>
      <c r="EE172" s="163"/>
      <c r="EF172" s="164"/>
    </row>
    <row r="173" spans="1:136" ht="15" customHeight="1">
      <c r="A173" s="86"/>
      <c r="B173" s="86"/>
      <c r="C173" s="86"/>
      <c r="D173" s="86"/>
      <c r="E173" s="86"/>
      <c r="F173" s="85"/>
      <c r="G173" s="85"/>
      <c r="H173" s="85"/>
      <c r="I173" s="85"/>
      <c r="J173" s="85"/>
      <c r="K173" s="85"/>
      <c r="L173" s="85"/>
      <c r="M173" s="86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3"/>
      <c r="BG173" s="53"/>
      <c r="BH173" s="53"/>
      <c r="BI173" s="52"/>
      <c r="BJ173" s="52"/>
      <c r="BK173" s="52"/>
      <c r="BL173" s="52"/>
      <c r="BM173" s="52"/>
      <c r="BN173" s="52"/>
      <c r="BO173" s="111"/>
      <c r="BP173" s="111"/>
      <c r="BQ173" s="111"/>
      <c r="BR173" s="52"/>
      <c r="BS173" s="52"/>
      <c r="BT173" s="52"/>
      <c r="BU173" s="52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3"/>
      <c r="DV173" s="53"/>
      <c r="DW173" s="53"/>
      <c r="DX173" s="52"/>
      <c r="DY173" s="52"/>
      <c r="DZ173" s="52"/>
      <c r="EA173" s="52"/>
      <c r="EB173" s="52"/>
      <c r="EC173" s="52"/>
      <c r="ED173" s="111"/>
      <c r="EE173" s="111"/>
      <c r="EF173" s="111"/>
    </row>
    <row r="174" spans="1:136" ht="1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3"/>
      <c r="BG174" s="53"/>
      <c r="BH174" s="53"/>
      <c r="BI174" s="52"/>
      <c r="BJ174" s="52"/>
      <c r="BK174" s="52"/>
      <c r="BL174" s="52"/>
      <c r="BM174" s="52"/>
      <c r="BN174" s="52"/>
      <c r="BO174" s="111"/>
      <c r="BP174" s="111"/>
      <c r="BQ174" s="111"/>
      <c r="BR174" s="52"/>
      <c r="BS174" s="52"/>
      <c r="BT174" s="52"/>
      <c r="BU174" s="52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3"/>
      <c r="DV174" s="53"/>
      <c r="DW174" s="53"/>
      <c r="DX174" s="52"/>
      <c r="DY174" s="52"/>
      <c r="DZ174" s="52"/>
      <c r="EA174" s="52"/>
      <c r="EB174" s="52"/>
      <c r="EC174" s="52"/>
      <c r="ED174" s="111"/>
      <c r="EE174" s="111"/>
      <c r="EF174" s="111"/>
    </row>
    <row r="175" spans="1:136" ht="1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3"/>
      <c r="BG175" s="53"/>
      <c r="BH175" s="53"/>
      <c r="BI175" s="52"/>
      <c r="BJ175" s="52"/>
      <c r="BK175" s="52"/>
      <c r="BL175" s="52"/>
      <c r="BM175" s="52"/>
      <c r="BN175" s="52"/>
      <c r="BO175" s="111"/>
      <c r="BP175" s="111"/>
      <c r="BQ175" s="111"/>
      <c r="BR175" s="52"/>
      <c r="BS175" s="52"/>
      <c r="BT175" s="52"/>
      <c r="BU175" s="52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3"/>
      <c r="DV175" s="53"/>
      <c r="DW175" s="53"/>
      <c r="DX175" s="52"/>
      <c r="DY175" s="52"/>
      <c r="DZ175" s="52"/>
      <c r="EA175" s="52"/>
      <c r="EB175" s="52"/>
      <c r="EC175" s="52"/>
      <c r="ED175" s="111"/>
      <c r="EE175" s="111"/>
      <c r="EF175" s="111"/>
    </row>
    <row r="176" spans="1:136" ht="1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3"/>
      <c r="BG176" s="53"/>
      <c r="BH176" s="53"/>
      <c r="BI176" s="52"/>
      <c r="BJ176" s="52"/>
      <c r="BK176" s="52"/>
      <c r="BL176" s="52"/>
      <c r="BM176" s="52"/>
      <c r="BN176" s="52"/>
      <c r="BO176" s="111"/>
      <c r="BP176" s="111"/>
      <c r="BQ176" s="111"/>
      <c r="BR176" s="52"/>
      <c r="BS176" s="52"/>
      <c r="BT176" s="52"/>
      <c r="BU176" s="52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3"/>
      <c r="DV176" s="53"/>
      <c r="DW176" s="53"/>
      <c r="DX176" s="52"/>
      <c r="DY176" s="52"/>
      <c r="DZ176" s="52"/>
      <c r="EA176" s="52"/>
      <c r="EB176" s="52"/>
      <c r="EC176" s="52"/>
      <c r="ED176" s="111"/>
      <c r="EE176" s="111"/>
      <c r="EF176" s="111"/>
    </row>
    <row r="177" spans="6:130" ht="15" customHeight="1">
      <c r="F177" s="55"/>
      <c r="G177" s="55"/>
      <c r="H177" s="55"/>
      <c r="I177" s="55"/>
      <c r="J177" s="55"/>
      <c r="K177" s="55"/>
      <c r="L177" s="55"/>
      <c r="CC177" s="403" t="s">
        <v>128</v>
      </c>
      <c r="CD177" s="403"/>
      <c r="CE177" s="403"/>
      <c r="CF177" s="403"/>
      <c r="CG177" s="403"/>
      <c r="CH177" s="403"/>
      <c r="CI177" s="403"/>
      <c r="CN177" s="423" t="s">
        <v>149</v>
      </c>
      <c r="CO177" s="423"/>
      <c r="CP177" s="423"/>
      <c r="CQ177" s="423"/>
      <c r="CR177" s="423"/>
      <c r="CS177" s="423"/>
      <c r="CT177" s="423"/>
      <c r="CU177" s="423"/>
      <c r="CV177" s="423"/>
      <c r="CW177" s="423"/>
      <c r="CX177" s="423"/>
      <c r="CY177" s="423"/>
      <c r="CZ177" s="423"/>
      <c r="DH177" s="244" t="s">
        <v>153</v>
      </c>
      <c r="DI177" s="245"/>
      <c r="DJ177" s="245"/>
      <c r="DK177" s="245"/>
      <c r="DL177" s="245"/>
      <c r="DM177" s="245"/>
      <c r="DN177" s="245"/>
      <c r="DO177" s="245"/>
      <c r="DP177" s="245"/>
      <c r="DQ177" s="245"/>
      <c r="DR177" s="245"/>
      <c r="DS177" s="245"/>
      <c r="DT177" s="245"/>
      <c r="DU177" s="245"/>
      <c r="DV177" s="245"/>
      <c r="DW177" s="245"/>
      <c r="DX177" s="245"/>
      <c r="DY177" s="245"/>
      <c r="DZ177" s="246"/>
    </row>
    <row r="178" spans="6:130" ht="15" customHeight="1">
      <c r="F178" s="55"/>
      <c r="G178" s="55"/>
      <c r="H178" s="55"/>
      <c r="I178" s="55"/>
      <c r="J178" s="55"/>
      <c r="K178" s="55"/>
      <c r="L178" s="55"/>
      <c r="CC178" s="404"/>
      <c r="CD178" s="404"/>
      <c r="CE178" s="404"/>
      <c r="CF178" s="404"/>
      <c r="CG178" s="404"/>
      <c r="CH178" s="404"/>
      <c r="CI178" s="404"/>
      <c r="CN178" s="423"/>
      <c r="CO178" s="423"/>
      <c r="CP178" s="423"/>
      <c r="CQ178" s="423"/>
      <c r="CR178" s="423"/>
      <c r="CS178" s="423"/>
      <c r="CT178" s="423"/>
      <c r="CU178" s="423"/>
      <c r="CV178" s="423"/>
      <c r="CW178" s="423"/>
      <c r="CX178" s="423"/>
      <c r="CY178" s="423"/>
      <c r="CZ178" s="423"/>
      <c r="DH178" s="247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48"/>
    </row>
    <row r="179" spans="6:136" ht="27" customHeight="1">
      <c r="F179" s="405" t="s">
        <v>127</v>
      </c>
      <c r="G179" s="405"/>
      <c r="H179" s="405"/>
      <c r="I179" s="405"/>
      <c r="J179" s="405"/>
      <c r="K179" s="405"/>
      <c r="L179" s="405"/>
      <c r="Q179" s="450" t="s">
        <v>145</v>
      </c>
      <c r="R179" s="450"/>
      <c r="S179" s="450"/>
      <c r="T179" s="450"/>
      <c r="U179" s="450"/>
      <c r="V179" s="450"/>
      <c r="W179" s="450"/>
      <c r="X179" s="450"/>
      <c r="Y179" s="450"/>
      <c r="Z179" s="450"/>
      <c r="AA179" s="450"/>
      <c r="AB179" s="450"/>
      <c r="AC179" s="450"/>
      <c r="AD179" s="450"/>
      <c r="AE179" s="450"/>
      <c r="AF179" s="450"/>
      <c r="AK179" s="238" t="s">
        <v>153</v>
      </c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40"/>
      <c r="BX179" s="418" t="s">
        <v>149</v>
      </c>
      <c r="BY179" s="419"/>
      <c r="BZ179" s="419"/>
      <c r="CA179" s="419"/>
      <c r="CB179" s="419"/>
      <c r="CC179" s="419"/>
      <c r="CD179" s="419"/>
      <c r="CE179" s="419"/>
      <c r="CF179" s="419"/>
      <c r="CG179" s="419"/>
      <c r="CH179" s="419"/>
      <c r="CI179" s="419"/>
      <c r="CJ179" s="419"/>
      <c r="CK179" s="292" t="str">
        <f>BX180</f>
        <v>SSJｒFC</v>
      </c>
      <c r="CL179" s="293"/>
      <c r="CM179" s="293"/>
      <c r="CN179" s="293"/>
      <c r="CO179" s="293"/>
      <c r="CP179" s="293"/>
      <c r="CQ179" s="293"/>
      <c r="CR179" s="293"/>
      <c r="CS179" s="292" t="str">
        <f>BX190</f>
        <v>帯広中央FC</v>
      </c>
      <c r="CT179" s="293"/>
      <c r="CU179" s="293"/>
      <c r="CV179" s="293"/>
      <c r="CW179" s="293"/>
      <c r="CX179" s="293"/>
      <c r="CY179" s="293"/>
      <c r="CZ179" s="293"/>
      <c r="DA179" s="289" t="str">
        <f>BX200</f>
        <v>西帯広サッカー
少年団</v>
      </c>
      <c r="DB179" s="290"/>
      <c r="DC179" s="290"/>
      <c r="DD179" s="290"/>
      <c r="DE179" s="290"/>
      <c r="DF179" s="290"/>
      <c r="DG179" s="290"/>
      <c r="DH179" s="291"/>
      <c r="DI179" s="210" t="s">
        <v>25</v>
      </c>
      <c r="DJ179" s="211"/>
      <c r="DK179" s="212"/>
      <c r="DL179" s="210" t="s">
        <v>26</v>
      </c>
      <c r="DM179" s="211"/>
      <c r="DN179" s="212"/>
      <c r="DO179" s="210" t="s">
        <v>27</v>
      </c>
      <c r="DP179" s="211"/>
      <c r="DQ179" s="212"/>
      <c r="DR179" s="210" t="s">
        <v>28</v>
      </c>
      <c r="DS179" s="211"/>
      <c r="DT179" s="212"/>
      <c r="DU179" s="210" t="s">
        <v>29</v>
      </c>
      <c r="DV179" s="211"/>
      <c r="DW179" s="212"/>
      <c r="DX179" s="210" t="s">
        <v>30</v>
      </c>
      <c r="DY179" s="211"/>
      <c r="DZ179" s="212"/>
      <c r="EA179" s="210" t="s">
        <v>31</v>
      </c>
      <c r="EB179" s="211"/>
      <c r="EC179" s="212"/>
      <c r="ED179" s="210" t="s">
        <v>32</v>
      </c>
      <c r="EE179" s="211"/>
      <c r="EF179" s="212"/>
    </row>
    <row r="180" spans="6:136" ht="15" customHeight="1">
      <c r="F180" s="406"/>
      <c r="G180" s="406"/>
      <c r="H180" s="406"/>
      <c r="I180" s="406"/>
      <c r="J180" s="406"/>
      <c r="K180" s="406"/>
      <c r="L180" s="406"/>
      <c r="Q180" s="451"/>
      <c r="R180" s="451"/>
      <c r="S180" s="451"/>
      <c r="T180" s="451"/>
      <c r="U180" s="451"/>
      <c r="V180" s="451"/>
      <c r="W180" s="451"/>
      <c r="X180" s="451"/>
      <c r="Y180" s="451"/>
      <c r="Z180" s="451"/>
      <c r="AA180" s="451"/>
      <c r="AB180" s="451"/>
      <c r="AC180" s="451"/>
      <c r="AD180" s="451"/>
      <c r="AE180" s="451"/>
      <c r="AF180" s="451"/>
      <c r="AK180" s="241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3"/>
      <c r="BX180" s="296" t="s">
        <v>49</v>
      </c>
      <c r="BY180" s="297"/>
      <c r="BZ180" s="297"/>
      <c r="CA180" s="297"/>
      <c r="CB180" s="297"/>
      <c r="CC180" s="297"/>
      <c r="CD180" s="297"/>
      <c r="CE180" s="297"/>
      <c r="CF180" s="297"/>
      <c r="CG180" s="297"/>
      <c r="CH180" s="297"/>
      <c r="CI180" s="297"/>
      <c r="CJ180" s="298"/>
      <c r="CK180" s="193"/>
      <c r="CL180" s="394"/>
      <c r="CM180" s="394"/>
      <c r="CN180" s="394"/>
      <c r="CO180" s="394"/>
      <c r="CP180" s="394"/>
      <c r="CQ180" s="394"/>
      <c r="CR180" s="395"/>
      <c r="CS180" s="194">
        <v>2</v>
      </c>
      <c r="CT180" s="195"/>
      <c r="CU180" s="195"/>
      <c r="CV180" s="198">
        <f>IF(CT182="","",IF(CT182&lt;CX182,"●",IF(CT182&gt;CX182,"○",IF(CT182=CX182,"△"))))</f>
      </c>
      <c r="CW180" s="198"/>
      <c r="CX180" s="88"/>
      <c r="CY180" s="88"/>
      <c r="CZ180" s="89"/>
      <c r="DA180" s="194">
        <v>6</v>
      </c>
      <c r="DB180" s="195"/>
      <c r="DC180" s="195"/>
      <c r="DD180" s="198">
        <f>IF(DB182="","",IF(DB182&lt;DF182,"●",IF(DB182&gt;DF182,"○",IF(DB182=DF182,"△"))))</f>
      </c>
      <c r="DE180" s="198"/>
      <c r="DF180" s="88"/>
      <c r="DG180" s="88"/>
      <c r="DH180" s="89"/>
      <c r="DI180" s="218">
        <f>COUNTIF(CK180:DH181,"○")*1+COUNTIF(CK185:DH186,"○")*1</f>
        <v>0</v>
      </c>
      <c r="DJ180" s="219"/>
      <c r="DK180" s="220"/>
      <c r="DL180" s="218">
        <f>COUNTIF(CN180:DK181,"●")*1+COUNTIF(CN185:DK186,"●")*1</f>
        <v>0</v>
      </c>
      <c r="DM180" s="219"/>
      <c r="DN180" s="220"/>
      <c r="DO180" s="218">
        <f>COUNTIF(CK180:DN181,"△")*1+COUNTIF(CK185:DN186,"△")*1</f>
        <v>0</v>
      </c>
      <c r="DP180" s="219"/>
      <c r="DQ180" s="220"/>
      <c r="DR180" s="218">
        <f>COUNTIF(CK180:DH181,"○")*3+COUNTIF(CK180:DH181,"△")*1+COUNTIF(CK185:DH186,"○")*3+COUNTIF(CK185:DH186,"△")*1</f>
        <v>0</v>
      </c>
      <c r="DS180" s="219"/>
      <c r="DT180" s="220"/>
      <c r="DU180" s="352">
        <f>CT187+CT182+DB182+DB187</f>
        <v>0</v>
      </c>
      <c r="DV180" s="353"/>
      <c r="DW180" s="354"/>
      <c r="DX180" s="218">
        <f>CX182+DF182+DF187+CX187</f>
        <v>0</v>
      </c>
      <c r="DY180" s="219"/>
      <c r="DZ180" s="220"/>
      <c r="EA180" s="218">
        <f>DU180-DX180</f>
        <v>0</v>
      </c>
      <c r="EB180" s="219"/>
      <c r="EC180" s="220"/>
      <c r="ED180" s="156" t="e">
        <f>RANK(EL180:EL189,EL180:EL209)</f>
        <v>#N/A</v>
      </c>
      <c r="EE180" s="157"/>
      <c r="EF180" s="158"/>
    </row>
    <row r="181" spans="1:136" ht="24" customHeight="1">
      <c r="A181" s="418" t="s">
        <v>145</v>
      </c>
      <c r="B181" s="419"/>
      <c r="C181" s="419"/>
      <c r="D181" s="419"/>
      <c r="E181" s="419"/>
      <c r="F181" s="419"/>
      <c r="G181" s="419"/>
      <c r="H181" s="419"/>
      <c r="I181" s="419"/>
      <c r="J181" s="419"/>
      <c r="K181" s="419"/>
      <c r="L181" s="419"/>
      <c r="M181" s="419"/>
      <c r="N181" s="210" t="str">
        <f>A182</f>
        <v>音更ユニオンSCB</v>
      </c>
      <c r="O181" s="211"/>
      <c r="P181" s="211"/>
      <c r="Q181" s="211"/>
      <c r="R181" s="211"/>
      <c r="S181" s="211"/>
      <c r="T181" s="211"/>
      <c r="U181" s="211"/>
      <c r="V181" s="210" t="str">
        <f>A187</f>
        <v>明星H・FC</v>
      </c>
      <c r="W181" s="211"/>
      <c r="X181" s="211"/>
      <c r="Y181" s="211"/>
      <c r="Z181" s="211"/>
      <c r="AA181" s="211"/>
      <c r="AB181" s="211"/>
      <c r="AC181" s="211"/>
      <c r="AD181" s="266" t="str">
        <f>A192</f>
        <v>稲田サッカー少年団</v>
      </c>
      <c r="AE181" s="267"/>
      <c r="AF181" s="267"/>
      <c r="AG181" s="267"/>
      <c r="AH181" s="267"/>
      <c r="AI181" s="267"/>
      <c r="AJ181" s="267"/>
      <c r="AK181" s="268"/>
      <c r="AL181" s="210" t="str">
        <f>A197</f>
        <v>大空JrFC</v>
      </c>
      <c r="AM181" s="211"/>
      <c r="AN181" s="211"/>
      <c r="AO181" s="211"/>
      <c r="AP181" s="211"/>
      <c r="AQ181" s="211"/>
      <c r="AR181" s="211"/>
      <c r="AS181" s="212"/>
      <c r="AT181" s="211" t="s">
        <v>25</v>
      </c>
      <c r="AU181" s="211"/>
      <c r="AV181" s="212"/>
      <c r="AW181" s="210" t="s">
        <v>26</v>
      </c>
      <c r="AX181" s="211"/>
      <c r="AY181" s="212"/>
      <c r="AZ181" s="210" t="s">
        <v>27</v>
      </c>
      <c r="BA181" s="211"/>
      <c r="BB181" s="212"/>
      <c r="BC181" s="210" t="s">
        <v>28</v>
      </c>
      <c r="BD181" s="211"/>
      <c r="BE181" s="212"/>
      <c r="BF181" s="210" t="s">
        <v>29</v>
      </c>
      <c r="BG181" s="211"/>
      <c r="BH181" s="212"/>
      <c r="BI181" s="210" t="s">
        <v>30</v>
      </c>
      <c r="BJ181" s="211"/>
      <c r="BK181" s="212"/>
      <c r="BL181" s="210" t="s">
        <v>31</v>
      </c>
      <c r="BM181" s="211"/>
      <c r="BN181" s="212"/>
      <c r="BO181" s="210" t="s">
        <v>32</v>
      </c>
      <c r="BP181" s="211"/>
      <c r="BQ181" s="212"/>
      <c r="BR181" s="56"/>
      <c r="BS181" s="56"/>
      <c r="BT181" s="56"/>
      <c r="BU181" s="56"/>
      <c r="BX181" s="299"/>
      <c r="BY181" s="300"/>
      <c r="BZ181" s="300"/>
      <c r="CA181" s="300"/>
      <c r="CB181" s="300"/>
      <c r="CC181" s="300"/>
      <c r="CD181" s="300"/>
      <c r="CE181" s="300"/>
      <c r="CF181" s="300"/>
      <c r="CG181" s="300"/>
      <c r="CH181" s="300"/>
      <c r="CI181" s="300"/>
      <c r="CJ181" s="301"/>
      <c r="CK181" s="182"/>
      <c r="CL181" s="183"/>
      <c r="CM181" s="183"/>
      <c r="CN181" s="183"/>
      <c r="CO181" s="183"/>
      <c r="CP181" s="183"/>
      <c r="CQ181" s="183"/>
      <c r="CR181" s="184"/>
      <c r="CS181" s="196"/>
      <c r="CT181" s="197"/>
      <c r="CU181" s="197"/>
      <c r="CV181" s="165"/>
      <c r="CW181" s="165"/>
      <c r="CX181" s="91"/>
      <c r="CY181" s="91"/>
      <c r="CZ181" s="92"/>
      <c r="DA181" s="196"/>
      <c r="DB181" s="197"/>
      <c r="DC181" s="197"/>
      <c r="DD181" s="165"/>
      <c r="DE181" s="165"/>
      <c r="DF181" s="91"/>
      <c r="DG181" s="91"/>
      <c r="DH181" s="92"/>
      <c r="DI181" s="255"/>
      <c r="DJ181" s="256"/>
      <c r="DK181" s="257"/>
      <c r="DL181" s="255"/>
      <c r="DM181" s="256"/>
      <c r="DN181" s="257"/>
      <c r="DO181" s="255"/>
      <c r="DP181" s="256"/>
      <c r="DQ181" s="257"/>
      <c r="DR181" s="255"/>
      <c r="DS181" s="256"/>
      <c r="DT181" s="257"/>
      <c r="DU181" s="355"/>
      <c r="DV181" s="356"/>
      <c r="DW181" s="357"/>
      <c r="DX181" s="255"/>
      <c r="DY181" s="256"/>
      <c r="DZ181" s="257"/>
      <c r="EA181" s="255"/>
      <c r="EB181" s="256"/>
      <c r="EC181" s="257"/>
      <c r="ED181" s="159"/>
      <c r="EE181" s="160"/>
      <c r="EF181" s="161"/>
    </row>
    <row r="182" spans="1:136" ht="15" customHeight="1">
      <c r="A182" s="336" t="s">
        <v>158</v>
      </c>
      <c r="B182" s="350"/>
      <c r="C182" s="350"/>
      <c r="D182" s="350"/>
      <c r="E182" s="350"/>
      <c r="F182" s="350"/>
      <c r="G182" s="350"/>
      <c r="H182" s="350"/>
      <c r="I182" s="350"/>
      <c r="J182" s="350"/>
      <c r="K182" s="350"/>
      <c r="L182" s="350"/>
      <c r="M182" s="401"/>
      <c r="N182" s="193"/>
      <c r="O182" s="193"/>
      <c r="P182" s="193"/>
      <c r="Q182" s="193"/>
      <c r="R182" s="193"/>
      <c r="S182" s="193"/>
      <c r="T182" s="193"/>
      <c r="U182" s="193"/>
      <c r="V182" s="194">
        <v>1</v>
      </c>
      <c r="W182" s="195"/>
      <c r="X182" s="195"/>
      <c r="Y182" s="198">
        <f>IF(W184="","",IF(W184&lt;AA184,"●",IF(W184&gt;AA184,"○",IF(W184=AA184,"△"))))</f>
      </c>
      <c r="Z182" s="198"/>
      <c r="AA182" s="88"/>
      <c r="AB182" s="88"/>
      <c r="AC182" s="89"/>
      <c r="AD182" s="194">
        <v>5</v>
      </c>
      <c r="AE182" s="195"/>
      <c r="AF182" s="195"/>
      <c r="AG182" s="198">
        <f>IF(AE184="","",IF(AE184&lt;AI184,"●",IF(AE184&gt;AI184,"○",IF(AE184=AI184,"△"))))</f>
      </c>
      <c r="AH182" s="198"/>
      <c r="AI182" s="88"/>
      <c r="AJ182" s="88"/>
      <c r="AK182" s="89"/>
      <c r="AL182" s="194">
        <v>11</v>
      </c>
      <c r="AM182" s="195"/>
      <c r="AN182" s="195"/>
      <c r="AO182" s="198">
        <f>IF(AM184="","",IF(AM184&lt;AQ184,"●",IF(AM184&gt;AQ184,"○",IF(AM184=AQ184,"△"))))</f>
      </c>
      <c r="AP182" s="198"/>
      <c r="AQ182" s="88"/>
      <c r="AR182" s="88"/>
      <c r="AS182" s="89"/>
      <c r="AT182" s="199">
        <f>COUNTIF(N182:AS183,"○")*1</f>
        <v>0</v>
      </c>
      <c r="AU182" s="199"/>
      <c r="AV182" s="199"/>
      <c r="AW182" s="169">
        <f>COUNTIF(N182:AS183,"●")*1</f>
        <v>0</v>
      </c>
      <c r="AX182" s="169"/>
      <c r="AY182" s="169"/>
      <c r="AZ182" s="169">
        <f>COUNTIF(N182:AS183,"△")*1</f>
        <v>0</v>
      </c>
      <c r="BA182" s="169"/>
      <c r="BB182" s="169"/>
      <c r="BC182" s="169">
        <f>COUNTIF(N182:AS183,"○")*3+COUNTIF(N182:AS183,"△")*1</f>
        <v>0</v>
      </c>
      <c r="BD182" s="169"/>
      <c r="BE182" s="169"/>
      <c r="BF182" s="201">
        <f>O184+W184+AE184+AM184</f>
        <v>0</v>
      </c>
      <c r="BG182" s="201"/>
      <c r="BH182" s="201"/>
      <c r="BI182" s="169">
        <f>S184+AA184+AI184+AQ184</f>
        <v>0</v>
      </c>
      <c r="BJ182" s="169"/>
      <c r="BK182" s="169"/>
      <c r="BL182" s="169">
        <f>BF182-BI182</f>
        <v>0</v>
      </c>
      <c r="BM182" s="169"/>
      <c r="BN182" s="169"/>
      <c r="BO182" s="156" t="e">
        <f>RANK(CA123,CA123:CA149)</f>
        <v>#N/A</v>
      </c>
      <c r="BP182" s="157"/>
      <c r="BQ182" s="158"/>
      <c r="BR182" s="52"/>
      <c r="BS182" s="52"/>
      <c r="BT182" s="52"/>
      <c r="BU182" s="52"/>
      <c r="BX182" s="299"/>
      <c r="BY182" s="300"/>
      <c r="BZ182" s="300"/>
      <c r="CA182" s="300"/>
      <c r="CB182" s="300"/>
      <c r="CC182" s="300"/>
      <c r="CD182" s="300"/>
      <c r="CE182" s="300"/>
      <c r="CF182" s="300"/>
      <c r="CG182" s="300"/>
      <c r="CH182" s="300"/>
      <c r="CI182" s="300"/>
      <c r="CJ182" s="301"/>
      <c r="CK182" s="182"/>
      <c r="CL182" s="183"/>
      <c r="CM182" s="183"/>
      <c r="CN182" s="183"/>
      <c r="CO182" s="183"/>
      <c r="CP182" s="183"/>
      <c r="CQ182" s="183"/>
      <c r="CR182" s="184"/>
      <c r="CS182" s="93"/>
      <c r="CT182" s="165"/>
      <c r="CU182" s="165"/>
      <c r="CV182" s="165" t="s">
        <v>33</v>
      </c>
      <c r="CW182" s="165"/>
      <c r="CX182" s="165"/>
      <c r="CY182" s="165"/>
      <c r="CZ182" s="90"/>
      <c r="DA182" s="93"/>
      <c r="DB182" s="165"/>
      <c r="DC182" s="165"/>
      <c r="DD182" s="165" t="s">
        <v>33</v>
      </c>
      <c r="DE182" s="165"/>
      <c r="DF182" s="165"/>
      <c r="DG182" s="165"/>
      <c r="DH182" s="90"/>
      <c r="DI182" s="255"/>
      <c r="DJ182" s="256"/>
      <c r="DK182" s="257"/>
      <c r="DL182" s="255"/>
      <c r="DM182" s="256"/>
      <c r="DN182" s="257"/>
      <c r="DO182" s="255"/>
      <c r="DP182" s="256"/>
      <c r="DQ182" s="257"/>
      <c r="DR182" s="255"/>
      <c r="DS182" s="256"/>
      <c r="DT182" s="257"/>
      <c r="DU182" s="355"/>
      <c r="DV182" s="356"/>
      <c r="DW182" s="357"/>
      <c r="DX182" s="255"/>
      <c r="DY182" s="256"/>
      <c r="DZ182" s="257"/>
      <c r="EA182" s="255"/>
      <c r="EB182" s="256"/>
      <c r="EC182" s="257"/>
      <c r="ED182" s="159"/>
      <c r="EE182" s="160"/>
      <c r="EF182" s="161"/>
    </row>
    <row r="183" spans="1:136" ht="15" customHeight="1" thickBot="1">
      <c r="A183" s="336"/>
      <c r="B183" s="350"/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401"/>
      <c r="N183" s="182"/>
      <c r="O183" s="182"/>
      <c r="P183" s="182"/>
      <c r="Q183" s="182"/>
      <c r="R183" s="182"/>
      <c r="S183" s="182"/>
      <c r="T183" s="182"/>
      <c r="U183" s="182"/>
      <c r="V183" s="196"/>
      <c r="W183" s="197"/>
      <c r="X183" s="197"/>
      <c r="Y183" s="165"/>
      <c r="Z183" s="165"/>
      <c r="AA183" s="91"/>
      <c r="AB183" s="91"/>
      <c r="AC183" s="92"/>
      <c r="AD183" s="196"/>
      <c r="AE183" s="197"/>
      <c r="AF183" s="197"/>
      <c r="AG183" s="165"/>
      <c r="AH183" s="165"/>
      <c r="AI183" s="91"/>
      <c r="AJ183" s="91"/>
      <c r="AK183" s="92"/>
      <c r="AL183" s="196"/>
      <c r="AM183" s="197"/>
      <c r="AN183" s="197"/>
      <c r="AO183" s="165"/>
      <c r="AP183" s="165"/>
      <c r="AQ183" s="91"/>
      <c r="AR183" s="91"/>
      <c r="AS183" s="92"/>
      <c r="AT183" s="173"/>
      <c r="AU183" s="173"/>
      <c r="AV183" s="173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70"/>
      <c r="BG183" s="170"/>
      <c r="BH183" s="170"/>
      <c r="BI183" s="167"/>
      <c r="BJ183" s="167"/>
      <c r="BK183" s="167"/>
      <c r="BL183" s="167"/>
      <c r="BM183" s="167"/>
      <c r="BN183" s="167"/>
      <c r="BO183" s="159"/>
      <c r="BP183" s="160"/>
      <c r="BQ183" s="161"/>
      <c r="BR183" s="52"/>
      <c r="BS183" s="52"/>
      <c r="BT183" s="52"/>
      <c r="BU183" s="52"/>
      <c r="BX183" s="299"/>
      <c r="BY183" s="300"/>
      <c r="BZ183" s="300"/>
      <c r="CA183" s="300"/>
      <c r="CB183" s="300"/>
      <c r="CC183" s="300"/>
      <c r="CD183" s="300"/>
      <c r="CE183" s="300"/>
      <c r="CF183" s="300"/>
      <c r="CG183" s="300"/>
      <c r="CH183" s="300"/>
      <c r="CI183" s="300"/>
      <c r="CJ183" s="301"/>
      <c r="CK183" s="182"/>
      <c r="CL183" s="183"/>
      <c r="CM183" s="183"/>
      <c r="CN183" s="183"/>
      <c r="CO183" s="183"/>
      <c r="CP183" s="183"/>
      <c r="CQ183" s="183"/>
      <c r="CR183" s="184"/>
      <c r="CS183" s="93"/>
      <c r="CT183" s="165"/>
      <c r="CU183" s="165"/>
      <c r="CV183" s="165"/>
      <c r="CW183" s="165"/>
      <c r="CX183" s="165"/>
      <c r="CY183" s="165"/>
      <c r="CZ183" s="90"/>
      <c r="DA183" s="93"/>
      <c r="DB183" s="165"/>
      <c r="DC183" s="165"/>
      <c r="DD183" s="165"/>
      <c r="DE183" s="165"/>
      <c r="DF183" s="165"/>
      <c r="DG183" s="165"/>
      <c r="DH183" s="90"/>
      <c r="DI183" s="255"/>
      <c r="DJ183" s="256"/>
      <c r="DK183" s="257"/>
      <c r="DL183" s="255"/>
      <c r="DM183" s="256"/>
      <c r="DN183" s="257"/>
      <c r="DO183" s="255"/>
      <c r="DP183" s="256"/>
      <c r="DQ183" s="257"/>
      <c r="DR183" s="255"/>
      <c r="DS183" s="256"/>
      <c r="DT183" s="257"/>
      <c r="DU183" s="355"/>
      <c r="DV183" s="356"/>
      <c r="DW183" s="357"/>
      <c r="DX183" s="255"/>
      <c r="DY183" s="256"/>
      <c r="DZ183" s="257"/>
      <c r="EA183" s="255"/>
      <c r="EB183" s="256"/>
      <c r="EC183" s="257"/>
      <c r="ED183" s="159"/>
      <c r="EE183" s="160"/>
      <c r="EF183" s="161"/>
    </row>
    <row r="184" spans="1:136" ht="15" customHeight="1" thickBot="1" thickTop="1">
      <c r="A184" s="336"/>
      <c r="B184" s="350"/>
      <c r="C184" s="350"/>
      <c r="D184" s="350"/>
      <c r="E184" s="350"/>
      <c r="F184" s="350"/>
      <c r="G184" s="350"/>
      <c r="H184" s="350"/>
      <c r="I184" s="350"/>
      <c r="J184" s="350"/>
      <c r="K184" s="350"/>
      <c r="L184" s="350"/>
      <c r="M184" s="401"/>
      <c r="N184" s="209"/>
      <c r="O184" s="209"/>
      <c r="P184" s="209"/>
      <c r="Q184" s="209"/>
      <c r="R184" s="209"/>
      <c r="S184" s="209"/>
      <c r="T184" s="209"/>
      <c r="U184" s="209"/>
      <c r="V184" s="93"/>
      <c r="W184" s="165"/>
      <c r="X184" s="165"/>
      <c r="Y184" s="165" t="s">
        <v>33</v>
      </c>
      <c r="Z184" s="165"/>
      <c r="AA184" s="165"/>
      <c r="AB184" s="165"/>
      <c r="AC184" s="90"/>
      <c r="AD184" s="93"/>
      <c r="AE184" s="165"/>
      <c r="AF184" s="165"/>
      <c r="AG184" s="165" t="s">
        <v>33</v>
      </c>
      <c r="AH184" s="165"/>
      <c r="AI184" s="165"/>
      <c r="AJ184" s="165"/>
      <c r="AK184" s="90"/>
      <c r="AL184" s="93"/>
      <c r="AM184" s="165"/>
      <c r="AN184" s="165"/>
      <c r="AO184" s="165" t="s">
        <v>33</v>
      </c>
      <c r="AP184" s="165"/>
      <c r="AQ184" s="165"/>
      <c r="AR184" s="165"/>
      <c r="AS184" s="108"/>
      <c r="AT184" s="174"/>
      <c r="AU184" s="174"/>
      <c r="AV184" s="174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71"/>
      <c r="BG184" s="171"/>
      <c r="BH184" s="171"/>
      <c r="BI184" s="168"/>
      <c r="BJ184" s="168"/>
      <c r="BK184" s="168"/>
      <c r="BL184" s="168"/>
      <c r="BM184" s="168"/>
      <c r="BN184" s="168"/>
      <c r="BO184" s="159"/>
      <c r="BP184" s="160"/>
      <c r="BQ184" s="161"/>
      <c r="BR184" s="52"/>
      <c r="BS184" s="52"/>
      <c r="BT184" s="52"/>
      <c r="BU184" s="52"/>
      <c r="BX184" s="299"/>
      <c r="BY184" s="300"/>
      <c r="BZ184" s="300"/>
      <c r="CA184" s="300"/>
      <c r="CB184" s="300"/>
      <c r="CC184" s="300"/>
      <c r="CD184" s="300"/>
      <c r="CE184" s="300"/>
      <c r="CF184" s="300"/>
      <c r="CG184" s="300"/>
      <c r="CH184" s="300"/>
      <c r="CI184" s="300"/>
      <c r="CJ184" s="301"/>
      <c r="CK184" s="182"/>
      <c r="CL184" s="183"/>
      <c r="CM184" s="183"/>
      <c r="CN184" s="183"/>
      <c r="CO184" s="183"/>
      <c r="CP184" s="183"/>
      <c r="CQ184" s="183"/>
      <c r="CR184" s="184"/>
      <c r="CS184" s="93"/>
      <c r="CT184" s="165"/>
      <c r="CU184" s="165"/>
      <c r="CV184" s="165"/>
      <c r="CW184" s="165"/>
      <c r="CX184" s="165"/>
      <c r="CY184" s="165"/>
      <c r="CZ184" s="90"/>
      <c r="DA184" s="93"/>
      <c r="DB184" s="165"/>
      <c r="DC184" s="165"/>
      <c r="DD184" s="165"/>
      <c r="DE184" s="165"/>
      <c r="DF184" s="165"/>
      <c r="DG184" s="165"/>
      <c r="DH184" s="90"/>
      <c r="DI184" s="255"/>
      <c r="DJ184" s="256"/>
      <c r="DK184" s="257"/>
      <c r="DL184" s="255"/>
      <c r="DM184" s="256"/>
      <c r="DN184" s="257"/>
      <c r="DO184" s="255"/>
      <c r="DP184" s="256"/>
      <c r="DQ184" s="257"/>
      <c r="DR184" s="255"/>
      <c r="DS184" s="256"/>
      <c r="DT184" s="257"/>
      <c r="DU184" s="355"/>
      <c r="DV184" s="356"/>
      <c r="DW184" s="357"/>
      <c r="DX184" s="255"/>
      <c r="DY184" s="256"/>
      <c r="DZ184" s="257"/>
      <c r="EA184" s="255"/>
      <c r="EB184" s="256"/>
      <c r="EC184" s="257"/>
      <c r="ED184" s="159"/>
      <c r="EE184" s="160"/>
      <c r="EF184" s="161"/>
    </row>
    <row r="185" spans="1:136" ht="15" customHeight="1" thickBot="1" thickTop="1">
      <c r="A185" s="336"/>
      <c r="B185" s="350"/>
      <c r="C185" s="350"/>
      <c r="D185" s="350"/>
      <c r="E185" s="350"/>
      <c r="F185" s="350"/>
      <c r="G185" s="350"/>
      <c r="H185" s="350"/>
      <c r="I185" s="350"/>
      <c r="J185" s="350"/>
      <c r="K185" s="350"/>
      <c r="L185" s="350"/>
      <c r="M185" s="401"/>
      <c r="N185" s="209"/>
      <c r="O185" s="209"/>
      <c r="P185" s="209"/>
      <c r="Q185" s="209"/>
      <c r="R185" s="209"/>
      <c r="S185" s="209"/>
      <c r="T185" s="209"/>
      <c r="U185" s="209"/>
      <c r="V185" s="93"/>
      <c r="W185" s="165"/>
      <c r="X185" s="165"/>
      <c r="Y185" s="165"/>
      <c r="Z185" s="165"/>
      <c r="AA185" s="165"/>
      <c r="AB185" s="165"/>
      <c r="AC185" s="90"/>
      <c r="AD185" s="93"/>
      <c r="AE185" s="165"/>
      <c r="AF185" s="165"/>
      <c r="AG185" s="165"/>
      <c r="AH185" s="165"/>
      <c r="AI185" s="165"/>
      <c r="AJ185" s="165"/>
      <c r="AK185" s="90"/>
      <c r="AL185" s="93"/>
      <c r="AM185" s="165"/>
      <c r="AN185" s="165"/>
      <c r="AO185" s="165"/>
      <c r="AP185" s="165"/>
      <c r="AQ185" s="165"/>
      <c r="AR185" s="165"/>
      <c r="AS185" s="108"/>
      <c r="AT185" s="174"/>
      <c r="AU185" s="174"/>
      <c r="AV185" s="174"/>
      <c r="AW185" s="168"/>
      <c r="AX185" s="168"/>
      <c r="AY185" s="168"/>
      <c r="AZ185" s="168"/>
      <c r="BA185" s="168"/>
      <c r="BB185" s="168"/>
      <c r="BC185" s="168"/>
      <c r="BD185" s="168"/>
      <c r="BE185" s="168"/>
      <c r="BF185" s="171"/>
      <c r="BG185" s="171"/>
      <c r="BH185" s="171"/>
      <c r="BI185" s="168"/>
      <c r="BJ185" s="168"/>
      <c r="BK185" s="168"/>
      <c r="BL185" s="168"/>
      <c r="BM185" s="168"/>
      <c r="BN185" s="168"/>
      <c r="BO185" s="159"/>
      <c r="BP185" s="160"/>
      <c r="BQ185" s="161"/>
      <c r="BR185" s="52"/>
      <c r="BS185" s="52"/>
      <c r="BT185" s="52"/>
      <c r="BU185" s="52"/>
      <c r="BX185" s="299"/>
      <c r="BY185" s="300"/>
      <c r="BZ185" s="300"/>
      <c r="CA185" s="300"/>
      <c r="CB185" s="300"/>
      <c r="CC185" s="300"/>
      <c r="CD185" s="300"/>
      <c r="CE185" s="300"/>
      <c r="CF185" s="300"/>
      <c r="CG185" s="300"/>
      <c r="CH185" s="300"/>
      <c r="CI185" s="300"/>
      <c r="CJ185" s="301"/>
      <c r="CK185" s="182"/>
      <c r="CL185" s="183"/>
      <c r="CM185" s="183"/>
      <c r="CN185" s="183"/>
      <c r="CO185" s="183"/>
      <c r="CP185" s="183"/>
      <c r="CQ185" s="183"/>
      <c r="CR185" s="184"/>
      <c r="CS185" s="194">
        <v>8</v>
      </c>
      <c r="CT185" s="195"/>
      <c r="CU185" s="195"/>
      <c r="CV185" s="198">
        <f>IF(CT187="","",IF(CT187&lt;CX187,"●",IF(CT187&gt;CX187,"○",IF(CT187=CX187,"△"))))</f>
      </c>
      <c r="CW185" s="198"/>
      <c r="CX185" s="88"/>
      <c r="CY185" s="88"/>
      <c r="CZ185" s="89"/>
      <c r="DA185" s="194">
        <v>10</v>
      </c>
      <c r="DB185" s="195"/>
      <c r="DC185" s="195"/>
      <c r="DD185" s="198">
        <f>IF(DB187="","",IF(DB187&lt;DF187,"●",IF(DB187&gt;DF187,"○",IF(DB187=DF187,"△"))))</f>
      </c>
      <c r="DE185" s="198"/>
      <c r="DF185" s="88"/>
      <c r="DG185" s="88"/>
      <c r="DH185" s="89"/>
      <c r="DI185" s="255"/>
      <c r="DJ185" s="256"/>
      <c r="DK185" s="257"/>
      <c r="DL185" s="255"/>
      <c r="DM185" s="256"/>
      <c r="DN185" s="257"/>
      <c r="DO185" s="255"/>
      <c r="DP185" s="256"/>
      <c r="DQ185" s="257"/>
      <c r="DR185" s="255"/>
      <c r="DS185" s="256"/>
      <c r="DT185" s="257"/>
      <c r="DU185" s="355"/>
      <c r="DV185" s="356"/>
      <c r="DW185" s="357"/>
      <c r="DX185" s="255"/>
      <c r="DY185" s="256"/>
      <c r="DZ185" s="257"/>
      <c r="EA185" s="255"/>
      <c r="EB185" s="256"/>
      <c r="EC185" s="257"/>
      <c r="ED185" s="159"/>
      <c r="EE185" s="160"/>
      <c r="EF185" s="161"/>
    </row>
    <row r="186" spans="1:136" ht="15" customHeight="1" thickTop="1">
      <c r="A186" s="338"/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402"/>
      <c r="N186" s="209"/>
      <c r="O186" s="209"/>
      <c r="P186" s="209"/>
      <c r="Q186" s="209"/>
      <c r="R186" s="209"/>
      <c r="S186" s="209"/>
      <c r="T186" s="209"/>
      <c r="U186" s="209"/>
      <c r="V186" s="93"/>
      <c r="W186" s="165"/>
      <c r="X186" s="165"/>
      <c r="Y186" s="165"/>
      <c r="Z186" s="165"/>
      <c r="AA186" s="165"/>
      <c r="AB186" s="165"/>
      <c r="AC186" s="90"/>
      <c r="AD186" s="93"/>
      <c r="AE186" s="165"/>
      <c r="AF186" s="165"/>
      <c r="AG186" s="165"/>
      <c r="AH186" s="165"/>
      <c r="AI186" s="165"/>
      <c r="AJ186" s="165"/>
      <c r="AK186" s="90"/>
      <c r="AL186" s="93"/>
      <c r="AM186" s="165"/>
      <c r="AN186" s="165"/>
      <c r="AO186" s="165"/>
      <c r="AP186" s="165"/>
      <c r="AQ186" s="165"/>
      <c r="AR186" s="165"/>
      <c r="AS186" s="108"/>
      <c r="AT186" s="200"/>
      <c r="AU186" s="200"/>
      <c r="AV186" s="200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202"/>
      <c r="BG186" s="202"/>
      <c r="BH186" s="202"/>
      <c r="BI186" s="172"/>
      <c r="BJ186" s="172"/>
      <c r="BK186" s="172"/>
      <c r="BL186" s="172"/>
      <c r="BM186" s="172"/>
      <c r="BN186" s="172"/>
      <c r="BO186" s="162"/>
      <c r="BP186" s="163"/>
      <c r="BQ186" s="164"/>
      <c r="BR186" s="52"/>
      <c r="BS186" s="52"/>
      <c r="BT186" s="52"/>
      <c r="BU186" s="52"/>
      <c r="BX186" s="299"/>
      <c r="BY186" s="300"/>
      <c r="BZ186" s="300"/>
      <c r="CA186" s="300"/>
      <c r="CB186" s="300"/>
      <c r="CC186" s="300"/>
      <c r="CD186" s="300"/>
      <c r="CE186" s="300"/>
      <c r="CF186" s="300"/>
      <c r="CG186" s="300"/>
      <c r="CH186" s="300"/>
      <c r="CI186" s="300"/>
      <c r="CJ186" s="301"/>
      <c r="CK186" s="182"/>
      <c r="CL186" s="183"/>
      <c r="CM186" s="183"/>
      <c r="CN186" s="183"/>
      <c r="CO186" s="183"/>
      <c r="CP186" s="183"/>
      <c r="CQ186" s="183"/>
      <c r="CR186" s="184"/>
      <c r="CS186" s="196"/>
      <c r="CT186" s="197"/>
      <c r="CU186" s="197"/>
      <c r="CV186" s="165"/>
      <c r="CW186" s="165"/>
      <c r="CX186" s="91"/>
      <c r="CY186" s="91"/>
      <c r="CZ186" s="92"/>
      <c r="DA186" s="196"/>
      <c r="DB186" s="197"/>
      <c r="DC186" s="197"/>
      <c r="DD186" s="165"/>
      <c r="DE186" s="165"/>
      <c r="DF186" s="91"/>
      <c r="DG186" s="91"/>
      <c r="DH186" s="92"/>
      <c r="DI186" s="255"/>
      <c r="DJ186" s="256"/>
      <c r="DK186" s="257"/>
      <c r="DL186" s="255"/>
      <c r="DM186" s="256"/>
      <c r="DN186" s="257"/>
      <c r="DO186" s="255"/>
      <c r="DP186" s="256"/>
      <c r="DQ186" s="257"/>
      <c r="DR186" s="255"/>
      <c r="DS186" s="256"/>
      <c r="DT186" s="257"/>
      <c r="DU186" s="355"/>
      <c r="DV186" s="356"/>
      <c r="DW186" s="357"/>
      <c r="DX186" s="255"/>
      <c r="DY186" s="256"/>
      <c r="DZ186" s="257"/>
      <c r="EA186" s="255"/>
      <c r="EB186" s="256"/>
      <c r="EC186" s="257"/>
      <c r="ED186" s="159"/>
      <c r="EE186" s="160"/>
      <c r="EF186" s="161"/>
    </row>
    <row r="187" spans="1:136" ht="15" customHeight="1">
      <c r="A187" s="336" t="s">
        <v>46</v>
      </c>
      <c r="B187" s="350"/>
      <c r="C187" s="350"/>
      <c r="D187" s="350"/>
      <c r="E187" s="350"/>
      <c r="F187" s="350"/>
      <c r="G187" s="350"/>
      <c r="H187" s="350"/>
      <c r="I187" s="350"/>
      <c r="J187" s="350"/>
      <c r="K187" s="350"/>
      <c r="L187" s="350"/>
      <c r="M187" s="350"/>
      <c r="N187" s="192">
        <f>IF(O189="","",IF(O189&lt;S189,"●",IF(O189&gt;S189,"○",IF(O189=S189,"△"))))</f>
      </c>
      <c r="O187" s="192"/>
      <c r="P187" s="192"/>
      <c r="Q187" s="192"/>
      <c r="R187" s="192"/>
      <c r="S187" s="192"/>
      <c r="T187" s="192"/>
      <c r="U187" s="192"/>
      <c r="V187" s="193"/>
      <c r="W187" s="193"/>
      <c r="X187" s="193"/>
      <c r="Y187" s="193"/>
      <c r="Z187" s="193"/>
      <c r="AA187" s="193"/>
      <c r="AB187" s="193"/>
      <c r="AC187" s="193"/>
      <c r="AD187" s="194">
        <v>9</v>
      </c>
      <c r="AE187" s="195"/>
      <c r="AF187" s="195"/>
      <c r="AG187" s="198">
        <f>IF(AE189="","",IF(AE189&lt;AI189,"●",IF(AE189&gt;AI189,"○",IF(AE189=AI189,"△"))))</f>
      </c>
      <c r="AH187" s="198"/>
      <c r="AI187" s="88"/>
      <c r="AJ187" s="88"/>
      <c r="AK187" s="89"/>
      <c r="AL187" s="194">
        <v>7</v>
      </c>
      <c r="AM187" s="195"/>
      <c r="AN187" s="195"/>
      <c r="AO187" s="198">
        <f>IF(AM189="","",IF(AM189&lt;AQ189,"●",IF(AM189&gt;AQ189,"○",IF(AM189=AQ189,"△"))))</f>
      </c>
      <c r="AP187" s="198"/>
      <c r="AQ187" s="88"/>
      <c r="AR187" s="88"/>
      <c r="AS187" s="89"/>
      <c r="AT187" s="199">
        <f>COUNTIF(N187:AS188,"○")*1</f>
        <v>0</v>
      </c>
      <c r="AU187" s="199"/>
      <c r="AV187" s="199"/>
      <c r="AW187" s="169">
        <f>COUNTIF(N187:AS188,"●")*1</f>
        <v>0</v>
      </c>
      <c r="AX187" s="169"/>
      <c r="AY187" s="169"/>
      <c r="AZ187" s="169">
        <f>COUNTIF(N187:AS188,"△")*1</f>
        <v>0</v>
      </c>
      <c r="BA187" s="169"/>
      <c r="BB187" s="169"/>
      <c r="BC187" s="169">
        <f>COUNTIF(N187:AS188,"○")*3+COUNTIF(N187:AS188,"△")*1</f>
        <v>0</v>
      </c>
      <c r="BD187" s="169"/>
      <c r="BE187" s="169"/>
      <c r="BF187" s="201">
        <f>AA184+AE189+AM189+V187</f>
        <v>0</v>
      </c>
      <c r="BG187" s="201"/>
      <c r="BH187" s="201"/>
      <c r="BI187" s="169">
        <f>AA189+AI189+AQ189+W184</f>
        <v>0</v>
      </c>
      <c r="BJ187" s="169"/>
      <c r="BK187" s="169"/>
      <c r="BL187" s="169">
        <f>BF187-BI187</f>
        <v>0</v>
      </c>
      <c r="BM187" s="169"/>
      <c r="BN187" s="169"/>
      <c r="BO187" s="159" t="e">
        <f>RANK(CA128,CA123:CA149)</f>
        <v>#N/A</v>
      </c>
      <c r="BP187" s="160"/>
      <c r="BQ187" s="161"/>
      <c r="BR187" s="52"/>
      <c r="BS187" s="52"/>
      <c r="BT187" s="52"/>
      <c r="BU187" s="52"/>
      <c r="BX187" s="299"/>
      <c r="BY187" s="300"/>
      <c r="BZ187" s="300"/>
      <c r="CA187" s="300"/>
      <c r="CB187" s="300"/>
      <c r="CC187" s="300"/>
      <c r="CD187" s="300"/>
      <c r="CE187" s="300"/>
      <c r="CF187" s="300"/>
      <c r="CG187" s="300"/>
      <c r="CH187" s="300"/>
      <c r="CI187" s="300"/>
      <c r="CJ187" s="301"/>
      <c r="CK187" s="182"/>
      <c r="CL187" s="183"/>
      <c r="CM187" s="183"/>
      <c r="CN187" s="183"/>
      <c r="CO187" s="183"/>
      <c r="CP187" s="183"/>
      <c r="CQ187" s="183"/>
      <c r="CR187" s="184"/>
      <c r="CS187" s="93"/>
      <c r="CT187" s="165"/>
      <c r="CU187" s="165"/>
      <c r="CV187" s="165" t="s">
        <v>33</v>
      </c>
      <c r="CW187" s="165"/>
      <c r="CX187" s="165"/>
      <c r="CY187" s="165"/>
      <c r="CZ187" s="90"/>
      <c r="DA187" s="93"/>
      <c r="DB187" s="165"/>
      <c r="DC187" s="165"/>
      <c r="DD187" s="165" t="s">
        <v>33</v>
      </c>
      <c r="DE187" s="165"/>
      <c r="DF187" s="165"/>
      <c r="DG187" s="165"/>
      <c r="DH187" s="90"/>
      <c r="DI187" s="255"/>
      <c r="DJ187" s="256"/>
      <c r="DK187" s="257"/>
      <c r="DL187" s="255"/>
      <c r="DM187" s="256"/>
      <c r="DN187" s="257"/>
      <c r="DO187" s="255"/>
      <c r="DP187" s="256"/>
      <c r="DQ187" s="257"/>
      <c r="DR187" s="255"/>
      <c r="DS187" s="256"/>
      <c r="DT187" s="257"/>
      <c r="DU187" s="355"/>
      <c r="DV187" s="356"/>
      <c r="DW187" s="357"/>
      <c r="DX187" s="255"/>
      <c r="DY187" s="256"/>
      <c r="DZ187" s="257"/>
      <c r="EA187" s="255"/>
      <c r="EB187" s="256"/>
      <c r="EC187" s="257"/>
      <c r="ED187" s="159"/>
      <c r="EE187" s="160"/>
      <c r="EF187" s="161"/>
    </row>
    <row r="188" spans="1:136" ht="15" customHeight="1" thickBot="1">
      <c r="A188" s="336"/>
      <c r="B188" s="350"/>
      <c r="C188" s="350"/>
      <c r="D188" s="350"/>
      <c r="E188" s="350"/>
      <c r="F188" s="350"/>
      <c r="G188" s="350"/>
      <c r="H188" s="350"/>
      <c r="I188" s="350"/>
      <c r="J188" s="350"/>
      <c r="K188" s="350"/>
      <c r="L188" s="350"/>
      <c r="M188" s="350"/>
      <c r="N188" s="192"/>
      <c r="O188" s="192"/>
      <c r="P188" s="192"/>
      <c r="Q188" s="192"/>
      <c r="R188" s="192"/>
      <c r="S188" s="192"/>
      <c r="T188" s="192"/>
      <c r="U188" s="192"/>
      <c r="V188" s="182"/>
      <c r="W188" s="182"/>
      <c r="X188" s="182"/>
      <c r="Y188" s="182"/>
      <c r="Z188" s="182"/>
      <c r="AA188" s="182"/>
      <c r="AB188" s="182"/>
      <c r="AC188" s="182"/>
      <c r="AD188" s="196"/>
      <c r="AE188" s="197"/>
      <c r="AF188" s="197"/>
      <c r="AG188" s="165"/>
      <c r="AH188" s="165"/>
      <c r="AI188" s="91"/>
      <c r="AJ188" s="91"/>
      <c r="AK188" s="92"/>
      <c r="AL188" s="196"/>
      <c r="AM188" s="197"/>
      <c r="AN188" s="197"/>
      <c r="AO188" s="165"/>
      <c r="AP188" s="165"/>
      <c r="AQ188" s="91"/>
      <c r="AR188" s="91"/>
      <c r="AS188" s="92"/>
      <c r="AT188" s="173"/>
      <c r="AU188" s="173"/>
      <c r="AV188" s="173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70"/>
      <c r="BG188" s="170"/>
      <c r="BH188" s="170"/>
      <c r="BI188" s="167"/>
      <c r="BJ188" s="167"/>
      <c r="BK188" s="167"/>
      <c r="BL188" s="167"/>
      <c r="BM188" s="167"/>
      <c r="BN188" s="167"/>
      <c r="BO188" s="159"/>
      <c r="BP188" s="160"/>
      <c r="BQ188" s="161"/>
      <c r="BR188" s="52"/>
      <c r="BS188" s="52"/>
      <c r="BT188" s="52"/>
      <c r="BU188" s="52"/>
      <c r="BX188" s="299"/>
      <c r="BY188" s="300"/>
      <c r="BZ188" s="300"/>
      <c r="CA188" s="300"/>
      <c r="CB188" s="300"/>
      <c r="CC188" s="300"/>
      <c r="CD188" s="300"/>
      <c r="CE188" s="300"/>
      <c r="CF188" s="300"/>
      <c r="CG188" s="300"/>
      <c r="CH188" s="300"/>
      <c r="CI188" s="300"/>
      <c r="CJ188" s="301"/>
      <c r="CK188" s="182"/>
      <c r="CL188" s="183"/>
      <c r="CM188" s="183"/>
      <c r="CN188" s="183"/>
      <c r="CO188" s="183"/>
      <c r="CP188" s="183"/>
      <c r="CQ188" s="183"/>
      <c r="CR188" s="184"/>
      <c r="CS188" s="93"/>
      <c r="CT188" s="165"/>
      <c r="CU188" s="165"/>
      <c r="CV188" s="165"/>
      <c r="CW188" s="165"/>
      <c r="CX188" s="165"/>
      <c r="CY188" s="165"/>
      <c r="CZ188" s="90"/>
      <c r="DA188" s="93"/>
      <c r="DB188" s="165"/>
      <c r="DC188" s="165"/>
      <c r="DD188" s="165"/>
      <c r="DE188" s="165"/>
      <c r="DF188" s="165"/>
      <c r="DG188" s="165"/>
      <c r="DH188" s="90"/>
      <c r="DI188" s="255"/>
      <c r="DJ188" s="256"/>
      <c r="DK188" s="257"/>
      <c r="DL188" s="255"/>
      <c r="DM188" s="256"/>
      <c r="DN188" s="257"/>
      <c r="DO188" s="255"/>
      <c r="DP188" s="256"/>
      <c r="DQ188" s="257"/>
      <c r="DR188" s="255"/>
      <c r="DS188" s="256"/>
      <c r="DT188" s="257"/>
      <c r="DU188" s="355"/>
      <c r="DV188" s="356"/>
      <c r="DW188" s="357"/>
      <c r="DX188" s="255"/>
      <c r="DY188" s="256"/>
      <c r="DZ188" s="257"/>
      <c r="EA188" s="255"/>
      <c r="EB188" s="256"/>
      <c r="EC188" s="257"/>
      <c r="ED188" s="159"/>
      <c r="EE188" s="160"/>
      <c r="EF188" s="161"/>
    </row>
    <row r="189" spans="1:136" ht="15" customHeight="1" thickBot="1" thickTop="1">
      <c r="A189" s="336"/>
      <c r="B189" s="350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0"/>
      <c r="N189" s="93"/>
      <c r="O189" s="165">
        <f>IF(AA184="","",AA184)</f>
      </c>
      <c r="P189" s="165"/>
      <c r="Q189" s="165" t="s">
        <v>33</v>
      </c>
      <c r="R189" s="165"/>
      <c r="S189" s="165">
        <f>IF(W184="","",W184)</f>
      </c>
      <c r="T189" s="165"/>
      <c r="U189" s="90"/>
      <c r="V189" s="182"/>
      <c r="W189" s="182"/>
      <c r="X189" s="182"/>
      <c r="Y189" s="182"/>
      <c r="Z189" s="182"/>
      <c r="AA189" s="182"/>
      <c r="AB189" s="182"/>
      <c r="AC189" s="182"/>
      <c r="AD189" s="93"/>
      <c r="AE189" s="165"/>
      <c r="AF189" s="165"/>
      <c r="AG189" s="165" t="s">
        <v>33</v>
      </c>
      <c r="AH189" s="165"/>
      <c r="AI189" s="165"/>
      <c r="AJ189" s="165"/>
      <c r="AK189" s="90"/>
      <c r="AL189" s="93"/>
      <c r="AM189" s="165"/>
      <c r="AN189" s="165"/>
      <c r="AO189" s="165" t="s">
        <v>33</v>
      </c>
      <c r="AP189" s="165"/>
      <c r="AQ189" s="165"/>
      <c r="AR189" s="165"/>
      <c r="AS189" s="108"/>
      <c r="AT189" s="174"/>
      <c r="AU189" s="174"/>
      <c r="AV189" s="174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71"/>
      <c r="BG189" s="171"/>
      <c r="BH189" s="171"/>
      <c r="BI189" s="168"/>
      <c r="BJ189" s="168"/>
      <c r="BK189" s="168"/>
      <c r="BL189" s="168"/>
      <c r="BM189" s="168"/>
      <c r="BN189" s="168"/>
      <c r="BO189" s="159"/>
      <c r="BP189" s="160"/>
      <c r="BQ189" s="161"/>
      <c r="BR189" s="52"/>
      <c r="BS189" s="52"/>
      <c r="BT189" s="52"/>
      <c r="BU189" s="52"/>
      <c r="BX189" s="302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4"/>
      <c r="CK189" s="185"/>
      <c r="CL189" s="186"/>
      <c r="CM189" s="186"/>
      <c r="CN189" s="186"/>
      <c r="CO189" s="186"/>
      <c r="CP189" s="186"/>
      <c r="CQ189" s="186"/>
      <c r="CR189" s="187"/>
      <c r="CS189" s="93"/>
      <c r="CT189" s="165"/>
      <c r="CU189" s="165"/>
      <c r="CV189" s="165"/>
      <c r="CW189" s="165"/>
      <c r="CX189" s="165"/>
      <c r="CY189" s="165"/>
      <c r="CZ189" s="90"/>
      <c r="DA189" s="93"/>
      <c r="DB189" s="165"/>
      <c r="DC189" s="165"/>
      <c r="DD189" s="165"/>
      <c r="DE189" s="165"/>
      <c r="DF189" s="165"/>
      <c r="DG189" s="165"/>
      <c r="DH189" s="90"/>
      <c r="DI189" s="258"/>
      <c r="DJ189" s="259"/>
      <c r="DK189" s="173"/>
      <c r="DL189" s="258"/>
      <c r="DM189" s="259"/>
      <c r="DN189" s="173"/>
      <c r="DO189" s="258"/>
      <c r="DP189" s="259"/>
      <c r="DQ189" s="173"/>
      <c r="DR189" s="258"/>
      <c r="DS189" s="259"/>
      <c r="DT189" s="173"/>
      <c r="DU189" s="358"/>
      <c r="DV189" s="359"/>
      <c r="DW189" s="360"/>
      <c r="DX189" s="258"/>
      <c r="DY189" s="259"/>
      <c r="DZ189" s="173"/>
      <c r="EA189" s="258"/>
      <c r="EB189" s="259"/>
      <c r="EC189" s="173"/>
      <c r="ED189" s="162"/>
      <c r="EE189" s="163"/>
      <c r="EF189" s="164"/>
    </row>
    <row r="190" spans="1:136" ht="15" customHeight="1" thickBot="1" thickTop="1">
      <c r="A190" s="336"/>
      <c r="B190" s="350"/>
      <c r="C190" s="350"/>
      <c r="D190" s="350"/>
      <c r="E190" s="350"/>
      <c r="F190" s="350"/>
      <c r="G190" s="350"/>
      <c r="H190" s="350"/>
      <c r="I190" s="350"/>
      <c r="J190" s="350"/>
      <c r="K190" s="350"/>
      <c r="L190" s="350"/>
      <c r="M190" s="350"/>
      <c r="N190" s="93"/>
      <c r="O190" s="165"/>
      <c r="P190" s="165"/>
      <c r="Q190" s="165"/>
      <c r="R190" s="165"/>
      <c r="S190" s="165"/>
      <c r="T190" s="165"/>
      <c r="U190" s="90"/>
      <c r="V190" s="182"/>
      <c r="W190" s="182"/>
      <c r="X190" s="182"/>
      <c r="Y190" s="182"/>
      <c r="Z190" s="182"/>
      <c r="AA190" s="182"/>
      <c r="AB190" s="182"/>
      <c r="AC190" s="182"/>
      <c r="AD190" s="93"/>
      <c r="AE190" s="165"/>
      <c r="AF190" s="165"/>
      <c r="AG190" s="165"/>
      <c r="AH190" s="165"/>
      <c r="AI190" s="165"/>
      <c r="AJ190" s="165"/>
      <c r="AK190" s="90"/>
      <c r="AL190" s="93"/>
      <c r="AM190" s="165"/>
      <c r="AN190" s="165"/>
      <c r="AO190" s="165"/>
      <c r="AP190" s="165"/>
      <c r="AQ190" s="165"/>
      <c r="AR190" s="165"/>
      <c r="AS190" s="108"/>
      <c r="AT190" s="174"/>
      <c r="AU190" s="174"/>
      <c r="AV190" s="174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71"/>
      <c r="BG190" s="171"/>
      <c r="BH190" s="171"/>
      <c r="BI190" s="168"/>
      <c r="BJ190" s="168"/>
      <c r="BK190" s="168"/>
      <c r="BL190" s="168"/>
      <c r="BM190" s="168"/>
      <c r="BN190" s="168"/>
      <c r="BO190" s="159"/>
      <c r="BP190" s="160"/>
      <c r="BQ190" s="161"/>
      <c r="BR190" s="52"/>
      <c r="BS190" s="52"/>
      <c r="BT190" s="52"/>
      <c r="BU190" s="52"/>
      <c r="BX190" s="336" t="s">
        <v>57</v>
      </c>
      <c r="BY190" s="337"/>
      <c r="BZ190" s="337"/>
      <c r="CA190" s="337"/>
      <c r="CB190" s="337"/>
      <c r="CC190" s="337"/>
      <c r="CD190" s="337"/>
      <c r="CE190" s="337"/>
      <c r="CF190" s="337"/>
      <c r="CG190" s="337"/>
      <c r="CH190" s="337"/>
      <c r="CI190" s="337"/>
      <c r="CJ190" s="380"/>
      <c r="CK190" s="192">
        <f>IF(CL192="","",IF(CL192&lt;CP192,"●",IF(CL192&gt;CP192,"○",IF(CL192=CP192,"△"))))</f>
      </c>
      <c r="CL190" s="192"/>
      <c r="CM190" s="192"/>
      <c r="CN190" s="192"/>
      <c r="CO190" s="192"/>
      <c r="CP190" s="192"/>
      <c r="CQ190" s="192"/>
      <c r="CR190" s="192"/>
      <c r="CS190" s="193"/>
      <c r="CT190" s="394"/>
      <c r="CU190" s="394"/>
      <c r="CV190" s="394"/>
      <c r="CW190" s="394"/>
      <c r="CX190" s="394"/>
      <c r="CY190" s="394"/>
      <c r="CZ190" s="395"/>
      <c r="DA190" s="194">
        <v>4</v>
      </c>
      <c r="DB190" s="195"/>
      <c r="DC190" s="195"/>
      <c r="DD190" s="198">
        <f>IF(DB192="","",IF(DB192&lt;DF192,"●",IF(DB192&gt;DF192,"○",IF(DB192=DF192,"△"))))</f>
      </c>
      <c r="DE190" s="198"/>
      <c r="DF190" s="88"/>
      <c r="DG190" s="88"/>
      <c r="DH190" s="89"/>
      <c r="DI190" s="218">
        <f>COUNTIF(CK190:DH191,"○")*1+COUNTIF(CK195:DH196,"○")*1</f>
        <v>0</v>
      </c>
      <c r="DJ190" s="219"/>
      <c r="DK190" s="220"/>
      <c r="DL190" s="218">
        <f>COUNTIF(CK190:DH191,"●")*1+COUNTIF(CK195:DH196,"●")*1</f>
        <v>0</v>
      </c>
      <c r="DM190" s="219"/>
      <c r="DN190" s="220"/>
      <c r="DO190" s="218">
        <f>COUNTIF(CK190:DH191,"△")*1+COUNTIF(CK195:DH196,"△")*1</f>
        <v>0</v>
      </c>
      <c r="DP190" s="219"/>
      <c r="DQ190" s="220"/>
      <c r="DR190" s="218">
        <f>COUNTIF(CK190:DH191,"○")*3+COUNTIF(CK190:DH191,"△")*1+COUNTIF(CK195:DH196,"○")*3+COUNTIF(CK195:DH196,"△")*1</f>
        <v>0</v>
      </c>
      <c r="DS190" s="219"/>
      <c r="DT190" s="220"/>
      <c r="DU190" s="352">
        <f>CX187+CX182+DB192+DB197</f>
        <v>0</v>
      </c>
      <c r="DV190" s="353"/>
      <c r="DW190" s="354"/>
      <c r="DX190" s="218">
        <f>CT182+DF192+DF197+CT187</f>
        <v>0</v>
      </c>
      <c r="DY190" s="219"/>
      <c r="DZ190" s="220"/>
      <c r="EA190" s="218">
        <f>DU190-DX190</f>
        <v>0</v>
      </c>
      <c r="EB190" s="219"/>
      <c r="EC190" s="220"/>
      <c r="ED190" s="156" t="e">
        <f>RANK(EL190:EL199,EL180:EL209)</f>
        <v>#N/A</v>
      </c>
      <c r="EE190" s="157"/>
      <c r="EF190" s="158"/>
    </row>
    <row r="191" spans="1:136" ht="15" customHeight="1" thickTop="1">
      <c r="A191" s="338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93"/>
      <c r="O191" s="165"/>
      <c r="P191" s="165"/>
      <c r="Q191" s="165"/>
      <c r="R191" s="165"/>
      <c r="S191" s="165"/>
      <c r="T191" s="165"/>
      <c r="U191" s="90"/>
      <c r="V191" s="182"/>
      <c r="W191" s="182"/>
      <c r="X191" s="182"/>
      <c r="Y191" s="182"/>
      <c r="Z191" s="182"/>
      <c r="AA191" s="182"/>
      <c r="AB191" s="182"/>
      <c r="AC191" s="182"/>
      <c r="AD191" s="93"/>
      <c r="AE191" s="165"/>
      <c r="AF191" s="165"/>
      <c r="AG191" s="165"/>
      <c r="AH191" s="165"/>
      <c r="AI191" s="165"/>
      <c r="AJ191" s="165"/>
      <c r="AK191" s="90"/>
      <c r="AL191" s="93"/>
      <c r="AM191" s="165"/>
      <c r="AN191" s="165"/>
      <c r="AO191" s="165"/>
      <c r="AP191" s="165"/>
      <c r="AQ191" s="165"/>
      <c r="AR191" s="165"/>
      <c r="AS191" s="108"/>
      <c r="AT191" s="200"/>
      <c r="AU191" s="200"/>
      <c r="AV191" s="200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202"/>
      <c r="BG191" s="202"/>
      <c r="BH191" s="202"/>
      <c r="BI191" s="172"/>
      <c r="BJ191" s="172"/>
      <c r="BK191" s="172"/>
      <c r="BL191" s="172"/>
      <c r="BM191" s="172"/>
      <c r="BN191" s="172"/>
      <c r="BO191" s="159"/>
      <c r="BP191" s="160"/>
      <c r="BQ191" s="161"/>
      <c r="BR191" s="52"/>
      <c r="BS191" s="52"/>
      <c r="BT191" s="52"/>
      <c r="BU191" s="52"/>
      <c r="BX191" s="334"/>
      <c r="BY191" s="335"/>
      <c r="BZ191" s="335"/>
      <c r="CA191" s="335"/>
      <c r="CB191" s="335"/>
      <c r="CC191" s="335"/>
      <c r="CD191" s="335"/>
      <c r="CE191" s="335"/>
      <c r="CF191" s="335"/>
      <c r="CG191" s="335"/>
      <c r="CH191" s="335"/>
      <c r="CI191" s="335"/>
      <c r="CJ191" s="381"/>
      <c r="CK191" s="192"/>
      <c r="CL191" s="192"/>
      <c r="CM191" s="192"/>
      <c r="CN191" s="192"/>
      <c r="CO191" s="192"/>
      <c r="CP191" s="192"/>
      <c r="CQ191" s="192"/>
      <c r="CR191" s="192"/>
      <c r="CS191" s="182"/>
      <c r="CT191" s="183"/>
      <c r="CU191" s="183"/>
      <c r="CV191" s="183"/>
      <c r="CW191" s="183"/>
      <c r="CX191" s="183"/>
      <c r="CY191" s="183"/>
      <c r="CZ191" s="184"/>
      <c r="DA191" s="196"/>
      <c r="DB191" s="197"/>
      <c r="DC191" s="197"/>
      <c r="DD191" s="165"/>
      <c r="DE191" s="165"/>
      <c r="DF191" s="91"/>
      <c r="DG191" s="91"/>
      <c r="DH191" s="92"/>
      <c r="DI191" s="255"/>
      <c r="DJ191" s="256"/>
      <c r="DK191" s="257"/>
      <c r="DL191" s="255"/>
      <c r="DM191" s="256"/>
      <c r="DN191" s="257"/>
      <c r="DO191" s="255"/>
      <c r="DP191" s="256"/>
      <c r="DQ191" s="257"/>
      <c r="DR191" s="255"/>
      <c r="DS191" s="256"/>
      <c r="DT191" s="257"/>
      <c r="DU191" s="355"/>
      <c r="DV191" s="356"/>
      <c r="DW191" s="357"/>
      <c r="DX191" s="255"/>
      <c r="DY191" s="256"/>
      <c r="DZ191" s="257"/>
      <c r="EA191" s="255"/>
      <c r="EB191" s="256"/>
      <c r="EC191" s="257"/>
      <c r="ED191" s="159"/>
      <c r="EE191" s="160"/>
      <c r="EF191" s="161"/>
    </row>
    <row r="192" spans="1:136" ht="15" customHeight="1">
      <c r="A192" s="296" t="s">
        <v>44</v>
      </c>
      <c r="B192" s="324"/>
      <c r="C192" s="324"/>
      <c r="D192" s="324"/>
      <c r="E192" s="324"/>
      <c r="F192" s="324"/>
      <c r="G192" s="324"/>
      <c r="H192" s="324"/>
      <c r="I192" s="324"/>
      <c r="J192" s="324"/>
      <c r="K192" s="324"/>
      <c r="L192" s="324"/>
      <c r="M192" s="325"/>
      <c r="N192" s="192">
        <f>IF(O194="","",IF(O194&lt;S194,"●",IF(O194&gt;S194,"○",IF(O194=S194,"△"))))</f>
      </c>
      <c r="O192" s="192"/>
      <c r="P192" s="192"/>
      <c r="Q192" s="192"/>
      <c r="R192" s="192"/>
      <c r="S192" s="192"/>
      <c r="T192" s="192"/>
      <c r="U192" s="192"/>
      <c r="V192" s="192">
        <f>IF(W194="","",IF(W194&lt;AA194,"●",IF(W194&gt;AA194,"○",IF(W194=AA194,"△"))))</f>
      </c>
      <c r="W192" s="192"/>
      <c r="X192" s="192"/>
      <c r="Y192" s="192"/>
      <c r="Z192" s="192"/>
      <c r="AA192" s="192"/>
      <c r="AB192" s="192"/>
      <c r="AC192" s="192"/>
      <c r="AD192" s="193"/>
      <c r="AE192" s="193"/>
      <c r="AF192" s="193"/>
      <c r="AG192" s="193"/>
      <c r="AH192" s="193"/>
      <c r="AI192" s="193"/>
      <c r="AJ192" s="193"/>
      <c r="AK192" s="193"/>
      <c r="AL192" s="194">
        <v>3</v>
      </c>
      <c r="AM192" s="195"/>
      <c r="AN192" s="195"/>
      <c r="AO192" s="198">
        <f>IF(AM194="","",IF(AM194&lt;AQ194,"●",IF(AM194&gt;AQ194,"○",IF(AM194=AQ194,"△"))))</f>
      </c>
      <c r="AP192" s="198"/>
      <c r="AQ192" s="88"/>
      <c r="AR192" s="88"/>
      <c r="AS192" s="89"/>
      <c r="AT192" s="199">
        <f>COUNTIF(N192:AS193,"○")*1</f>
        <v>0</v>
      </c>
      <c r="AU192" s="199"/>
      <c r="AV192" s="199"/>
      <c r="AW192" s="169">
        <f>COUNTIF(N192:AS193,"●")*1</f>
        <v>0</v>
      </c>
      <c r="AX192" s="169"/>
      <c r="AY192" s="169"/>
      <c r="AZ192" s="169">
        <f>COUNTIF(N192:AS193,"△")*1</f>
        <v>0</v>
      </c>
      <c r="BA192" s="169"/>
      <c r="BB192" s="169"/>
      <c r="BC192" s="169">
        <f>COUNTIF(N192:AS193,"○")*3+COUNTIF(N192:AS193,"△")*1</f>
        <v>0</v>
      </c>
      <c r="BD192" s="169"/>
      <c r="BE192" s="169"/>
      <c r="BF192" s="201">
        <f>AE194+AM194+AI189+AI184</f>
        <v>0</v>
      </c>
      <c r="BG192" s="201"/>
      <c r="BH192" s="201"/>
      <c r="BI192" s="169">
        <f>AD192+AE184+AE189+AQ194</f>
        <v>0</v>
      </c>
      <c r="BJ192" s="169"/>
      <c r="BK192" s="169"/>
      <c r="BL192" s="169">
        <f>BF192-BI192</f>
        <v>0</v>
      </c>
      <c r="BM192" s="169"/>
      <c r="BN192" s="169"/>
      <c r="BO192" s="156" t="e">
        <f>RANK(CA140,CA123:CA149)</f>
        <v>#N/A</v>
      </c>
      <c r="BP192" s="157"/>
      <c r="BQ192" s="158"/>
      <c r="BR192" s="52"/>
      <c r="BS192" s="52"/>
      <c r="BT192" s="52"/>
      <c r="BU192" s="52"/>
      <c r="BX192" s="334"/>
      <c r="BY192" s="335"/>
      <c r="BZ192" s="335"/>
      <c r="CA192" s="335"/>
      <c r="CB192" s="335"/>
      <c r="CC192" s="335"/>
      <c r="CD192" s="335"/>
      <c r="CE192" s="335"/>
      <c r="CF192" s="335"/>
      <c r="CG192" s="335"/>
      <c r="CH192" s="335"/>
      <c r="CI192" s="335"/>
      <c r="CJ192" s="381"/>
      <c r="CK192" s="93"/>
      <c r="CL192" s="165">
        <f>IF(CX182="","",CX182)</f>
      </c>
      <c r="CM192" s="165"/>
      <c r="CN192" s="165" t="s">
        <v>33</v>
      </c>
      <c r="CO192" s="165"/>
      <c r="CP192" s="165">
        <f>IF(CT182="","",CT182)</f>
      </c>
      <c r="CQ192" s="165"/>
      <c r="CR192" s="90"/>
      <c r="CS192" s="182"/>
      <c r="CT192" s="183"/>
      <c r="CU192" s="183"/>
      <c r="CV192" s="183"/>
      <c r="CW192" s="183"/>
      <c r="CX192" s="183"/>
      <c r="CY192" s="183"/>
      <c r="CZ192" s="184"/>
      <c r="DA192" s="93"/>
      <c r="DB192" s="165"/>
      <c r="DC192" s="165"/>
      <c r="DD192" s="165" t="s">
        <v>33</v>
      </c>
      <c r="DE192" s="165"/>
      <c r="DF192" s="165"/>
      <c r="DG192" s="165"/>
      <c r="DH192" s="90"/>
      <c r="DI192" s="255"/>
      <c r="DJ192" s="256"/>
      <c r="DK192" s="257"/>
      <c r="DL192" s="255"/>
      <c r="DM192" s="256"/>
      <c r="DN192" s="257"/>
      <c r="DO192" s="255"/>
      <c r="DP192" s="256"/>
      <c r="DQ192" s="257"/>
      <c r="DR192" s="255"/>
      <c r="DS192" s="256"/>
      <c r="DT192" s="257"/>
      <c r="DU192" s="355"/>
      <c r="DV192" s="356"/>
      <c r="DW192" s="357"/>
      <c r="DX192" s="255"/>
      <c r="DY192" s="256"/>
      <c r="DZ192" s="257"/>
      <c r="EA192" s="255"/>
      <c r="EB192" s="256"/>
      <c r="EC192" s="257"/>
      <c r="ED192" s="159"/>
      <c r="EE192" s="160"/>
      <c r="EF192" s="161"/>
    </row>
    <row r="193" spans="1:136" ht="15" customHeight="1" thickBot="1">
      <c r="A193" s="299"/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7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82"/>
      <c r="AE193" s="182"/>
      <c r="AF193" s="182"/>
      <c r="AG193" s="182"/>
      <c r="AH193" s="182"/>
      <c r="AI193" s="182"/>
      <c r="AJ193" s="182"/>
      <c r="AK193" s="182"/>
      <c r="AL193" s="196"/>
      <c r="AM193" s="197"/>
      <c r="AN193" s="197"/>
      <c r="AO193" s="165"/>
      <c r="AP193" s="165"/>
      <c r="AQ193" s="91"/>
      <c r="AR193" s="91"/>
      <c r="AS193" s="92"/>
      <c r="AT193" s="173"/>
      <c r="AU193" s="173"/>
      <c r="AV193" s="173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70"/>
      <c r="BG193" s="170"/>
      <c r="BH193" s="170"/>
      <c r="BI193" s="167"/>
      <c r="BJ193" s="167"/>
      <c r="BK193" s="167"/>
      <c r="BL193" s="167"/>
      <c r="BM193" s="167"/>
      <c r="BN193" s="167"/>
      <c r="BO193" s="159"/>
      <c r="BP193" s="160"/>
      <c r="BQ193" s="161"/>
      <c r="BR193" s="52"/>
      <c r="BS193" s="52"/>
      <c r="BT193" s="52"/>
      <c r="BU193" s="52"/>
      <c r="BX193" s="334"/>
      <c r="BY193" s="335"/>
      <c r="BZ193" s="335"/>
      <c r="CA193" s="335"/>
      <c r="CB193" s="335"/>
      <c r="CC193" s="335"/>
      <c r="CD193" s="335"/>
      <c r="CE193" s="335"/>
      <c r="CF193" s="335"/>
      <c r="CG193" s="335"/>
      <c r="CH193" s="335"/>
      <c r="CI193" s="335"/>
      <c r="CJ193" s="381"/>
      <c r="CK193" s="93"/>
      <c r="CL193" s="165"/>
      <c r="CM193" s="165"/>
      <c r="CN193" s="165"/>
      <c r="CO193" s="165"/>
      <c r="CP193" s="165"/>
      <c r="CQ193" s="165"/>
      <c r="CR193" s="90"/>
      <c r="CS193" s="182"/>
      <c r="CT193" s="183"/>
      <c r="CU193" s="183"/>
      <c r="CV193" s="183"/>
      <c r="CW193" s="183"/>
      <c r="CX193" s="183"/>
      <c r="CY193" s="183"/>
      <c r="CZ193" s="184"/>
      <c r="DA193" s="93"/>
      <c r="DB193" s="165"/>
      <c r="DC193" s="165"/>
      <c r="DD193" s="165"/>
      <c r="DE193" s="165"/>
      <c r="DF193" s="165"/>
      <c r="DG193" s="165"/>
      <c r="DH193" s="90"/>
      <c r="DI193" s="255"/>
      <c r="DJ193" s="256"/>
      <c r="DK193" s="257"/>
      <c r="DL193" s="255"/>
      <c r="DM193" s="256"/>
      <c r="DN193" s="257"/>
      <c r="DO193" s="255"/>
      <c r="DP193" s="256"/>
      <c r="DQ193" s="257"/>
      <c r="DR193" s="255"/>
      <c r="DS193" s="256"/>
      <c r="DT193" s="257"/>
      <c r="DU193" s="355"/>
      <c r="DV193" s="356"/>
      <c r="DW193" s="357"/>
      <c r="DX193" s="255"/>
      <c r="DY193" s="256"/>
      <c r="DZ193" s="257"/>
      <c r="EA193" s="255"/>
      <c r="EB193" s="256"/>
      <c r="EC193" s="257"/>
      <c r="ED193" s="159"/>
      <c r="EE193" s="160"/>
      <c r="EF193" s="161"/>
    </row>
    <row r="194" spans="1:136" ht="15" customHeight="1" thickBot="1" thickTop="1">
      <c r="A194" s="328"/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30"/>
      <c r="N194" s="93"/>
      <c r="O194" s="165">
        <f>IF(AI184="","",AI184)</f>
      </c>
      <c r="P194" s="165"/>
      <c r="Q194" s="165" t="s">
        <v>33</v>
      </c>
      <c r="R194" s="165"/>
      <c r="S194" s="165">
        <f>IF(AE184="","",AE184)</f>
      </c>
      <c r="T194" s="165"/>
      <c r="U194" s="90"/>
      <c r="V194" s="93"/>
      <c r="W194" s="165">
        <f>IF(AI189="","",AI189)</f>
      </c>
      <c r="X194" s="165"/>
      <c r="Y194" s="165" t="s">
        <v>33</v>
      </c>
      <c r="Z194" s="165"/>
      <c r="AA194" s="165">
        <f>IF(AE189="","",AE189)</f>
      </c>
      <c r="AB194" s="165"/>
      <c r="AC194" s="90"/>
      <c r="AD194" s="182"/>
      <c r="AE194" s="182"/>
      <c r="AF194" s="182"/>
      <c r="AG194" s="182"/>
      <c r="AH194" s="182"/>
      <c r="AI194" s="182"/>
      <c r="AJ194" s="182"/>
      <c r="AK194" s="182"/>
      <c r="AL194" s="93"/>
      <c r="AM194" s="165"/>
      <c r="AN194" s="165"/>
      <c r="AO194" s="165" t="s">
        <v>33</v>
      </c>
      <c r="AP194" s="165"/>
      <c r="AQ194" s="165"/>
      <c r="AR194" s="165"/>
      <c r="AS194" s="108"/>
      <c r="AT194" s="174"/>
      <c r="AU194" s="174"/>
      <c r="AV194" s="174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71"/>
      <c r="BG194" s="171"/>
      <c r="BH194" s="171"/>
      <c r="BI194" s="168"/>
      <c r="BJ194" s="168"/>
      <c r="BK194" s="168"/>
      <c r="BL194" s="168"/>
      <c r="BM194" s="168"/>
      <c r="BN194" s="168"/>
      <c r="BO194" s="159"/>
      <c r="BP194" s="160"/>
      <c r="BQ194" s="161"/>
      <c r="BR194" s="52"/>
      <c r="BS194" s="52"/>
      <c r="BT194" s="52"/>
      <c r="BU194" s="52"/>
      <c r="BX194" s="334"/>
      <c r="BY194" s="335"/>
      <c r="BZ194" s="335"/>
      <c r="CA194" s="335"/>
      <c r="CB194" s="335"/>
      <c r="CC194" s="335"/>
      <c r="CD194" s="335"/>
      <c r="CE194" s="335"/>
      <c r="CF194" s="335"/>
      <c r="CG194" s="335"/>
      <c r="CH194" s="335"/>
      <c r="CI194" s="335"/>
      <c r="CJ194" s="381"/>
      <c r="CK194" s="94"/>
      <c r="CL194" s="166"/>
      <c r="CM194" s="166"/>
      <c r="CN194" s="166"/>
      <c r="CO194" s="166"/>
      <c r="CP194" s="166"/>
      <c r="CQ194" s="166"/>
      <c r="CR194" s="95"/>
      <c r="CS194" s="182"/>
      <c r="CT194" s="183"/>
      <c r="CU194" s="183"/>
      <c r="CV194" s="183"/>
      <c r="CW194" s="183"/>
      <c r="CX194" s="183"/>
      <c r="CY194" s="183"/>
      <c r="CZ194" s="184"/>
      <c r="DA194" s="94"/>
      <c r="DB194" s="166"/>
      <c r="DC194" s="166"/>
      <c r="DD194" s="166"/>
      <c r="DE194" s="166"/>
      <c r="DF194" s="166"/>
      <c r="DG194" s="166"/>
      <c r="DH194" s="95"/>
      <c r="DI194" s="255"/>
      <c r="DJ194" s="256"/>
      <c r="DK194" s="257"/>
      <c r="DL194" s="255"/>
      <c r="DM194" s="256"/>
      <c r="DN194" s="257"/>
      <c r="DO194" s="255"/>
      <c r="DP194" s="256"/>
      <c r="DQ194" s="257"/>
      <c r="DR194" s="255"/>
      <c r="DS194" s="256"/>
      <c r="DT194" s="257"/>
      <c r="DU194" s="355"/>
      <c r="DV194" s="356"/>
      <c r="DW194" s="357"/>
      <c r="DX194" s="255"/>
      <c r="DY194" s="256"/>
      <c r="DZ194" s="257"/>
      <c r="EA194" s="255"/>
      <c r="EB194" s="256"/>
      <c r="EC194" s="257"/>
      <c r="ED194" s="159"/>
      <c r="EE194" s="160"/>
      <c r="EF194" s="161"/>
    </row>
    <row r="195" spans="1:136" ht="15" customHeight="1" thickBot="1" thickTop="1">
      <c r="A195" s="328"/>
      <c r="B195" s="329"/>
      <c r="C195" s="329"/>
      <c r="D195" s="329"/>
      <c r="E195" s="329"/>
      <c r="F195" s="329"/>
      <c r="G195" s="329"/>
      <c r="H195" s="329"/>
      <c r="I195" s="329"/>
      <c r="J195" s="329"/>
      <c r="K195" s="329"/>
      <c r="L195" s="329"/>
      <c r="M195" s="330"/>
      <c r="N195" s="93"/>
      <c r="O195" s="165"/>
      <c r="P195" s="165"/>
      <c r="Q195" s="165"/>
      <c r="R195" s="165"/>
      <c r="S195" s="165"/>
      <c r="T195" s="165"/>
      <c r="U195" s="90"/>
      <c r="V195" s="93"/>
      <c r="W195" s="165"/>
      <c r="X195" s="165"/>
      <c r="Y195" s="165"/>
      <c r="Z195" s="165"/>
      <c r="AA195" s="165"/>
      <c r="AB195" s="165"/>
      <c r="AC195" s="90"/>
      <c r="AD195" s="182"/>
      <c r="AE195" s="182"/>
      <c r="AF195" s="182"/>
      <c r="AG195" s="182"/>
      <c r="AH195" s="182"/>
      <c r="AI195" s="182"/>
      <c r="AJ195" s="182"/>
      <c r="AK195" s="182"/>
      <c r="AL195" s="93"/>
      <c r="AM195" s="165"/>
      <c r="AN195" s="165"/>
      <c r="AO195" s="165"/>
      <c r="AP195" s="165"/>
      <c r="AQ195" s="165"/>
      <c r="AR195" s="165"/>
      <c r="AS195" s="108"/>
      <c r="AT195" s="174"/>
      <c r="AU195" s="174"/>
      <c r="AV195" s="174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71"/>
      <c r="BG195" s="171"/>
      <c r="BH195" s="171"/>
      <c r="BI195" s="168"/>
      <c r="BJ195" s="168"/>
      <c r="BK195" s="168"/>
      <c r="BL195" s="168"/>
      <c r="BM195" s="168"/>
      <c r="BN195" s="168"/>
      <c r="BO195" s="159"/>
      <c r="BP195" s="160"/>
      <c r="BQ195" s="161"/>
      <c r="BR195" s="52"/>
      <c r="BS195" s="52"/>
      <c r="BT195" s="52"/>
      <c r="BU195" s="52"/>
      <c r="BX195" s="334"/>
      <c r="BY195" s="335"/>
      <c r="BZ195" s="335"/>
      <c r="CA195" s="335"/>
      <c r="CB195" s="335"/>
      <c r="CC195" s="335"/>
      <c r="CD195" s="335"/>
      <c r="CE195" s="335"/>
      <c r="CF195" s="335"/>
      <c r="CG195" s="335"/>
      <c r="CH195" s="335"/>
      <c r="CI195" s="335"/>
      <c r="CJ195" s="381"/>
      <c r="CK195" s="181">
        <f>IF(CL197="","",IF(CL197&lt;CP197,"●",IF(CL197&gt;CP197,"○",IF(CL197=CP197,"△"))))</f>
      </c>
      <c r="CL195" s="181"/>
      <c r="CM195" s="181"/>
      <c r="CN195" s="181"/>
      <c r="CO195" s="181"/>
      <c r="CP195" s="181"/>
      <c r="CQ195" s="181"/>
      <c r="CR195" s="181"/>
      <c r="CS195" s="182"/>
      <c r="CT195" s="183"/>
      <c r="CU195" s="183"/>
      <c r="CV195" s="183"/>
      <c r="CW195" s="183"/>
      <c r="CX195" s="183"/>
      <c r="CY195" s="183"/>
      <c r="CZ195" s="184"/>
      <c r="DA195" s="194">
        <v>12</v>
      </c>
      <c r="DB195" s="195"/>
      <c r="DC195" s="195"/>
      <c r="DD195" s="198">
        <f>IF(DB197="","",IF(DB197&lt;DF197,"●",IF(DB197&gt;DF197,"○",IF(DB197=DF197,"△"))))</f>
      </c>
      <c r="DE195" s="198"/>
      <c r="DF195" s="88"/>
      <c r="DG195" s="88"/>
      <c r="DH195" s="89"/>
      <c r="DI195" s="255"/>
      <c r="DJ195" s="256"/>
      <c r="DK195" s="257"/>
      <c r="DL195" s="255"/>
      <c r="DM195" s="256"/>
      <c r="DN195" s="257"/>
      <c r="DO195" s="255"/>
      <c r="DP195" s="256"/>
      <c r="DQ195" s="257"/>
      <c r="DR195" s="255"/>
      <c r="DS195" s="256"/>
      <c r="DT195" s="257"/>
      <c r="DU195" s="355"/>
      <c r="DV195" s="356"/>
      <c r="DW195" s="357"/>
      <c r="DX195" s="255"/>
      <c r="DY195" s="256"/>
      <c r="DZ195" s="257"/>
      <c r="EA195" s="255"/>
      <c r="EB195" s="256"/>
      <c r="EC195" s="257"/>
      <c r="ED195" s="159"/>
      <c r="EE195" s="160"/>
      <c r="EF195" s="161"/>
    </row>
    <row r="196" spans="1:136" ht="15" customHeight="1" thickTop="1">
      <c r="A196" s="331"/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3"/>
      <c r="N196" s="94"/>
      <c r="O196" s="166"/>
      <c r="P196" s="166"/>
      <c r="Q196" s="166"/>
      <c r="R196" s="166"/>
      <c r="S196" s="166"/>
      <c r="T196" s="166"/>
      <c r="U196" s="95"/>
      <c r="V196" s="94"/>
      <c r="W196" s="166"/>
      <c r="X196" s="166"/>
      <c r="Y196" s="166"/>
      <c r="Z196" s="166"/>
      <c r="AA196" s="166"/>
      <c r="AB196" s="166"/>
      <c r="AC196" s="95"/>
      <c r="AD196" s="185"/>
      <c r="AE196" s="185"/>
      <c r="AF196" s="185"/>
      <c r="AG196" s="185"/>
      <c r="AH196" s="185"/>
      <c r="AI196" s="185"/>
      <c r="AJ196" s="185"/>
      <c r="AK196" s="185"/>
      <c r="AL196" s="94"/>
      <c r="AM196" s="166"/>
      <c r="AN196" s="166"/>
      <c r="AO196" s="166"/>
      <c r="AP196" s="166"/>
      <c r="AQ196" s="166"/>
      <c r="AR196" s="166"/>
      <c r="AS196" s="109"/>
      <c r="AT196" s="174"/>
      <c r="AU196" s="174"/>
      <c r="AV196" s="174"/>
      <c r="AW196" s="168"/>
      <c r="AX196" s="168"/>
      <c r="AY196" s="168"/>
      <c r="AZ196" s="168"/>
      <c r="BA196" s="168"/>
      <c r="BB196" s="168"/>
      <c r="BC196" s="172"/>
      <c r="BD196" s="172"/>
      <c r="BE196" s="172"/>
      <c r="BF196" s="171"/>
      <c r="BG196" s="171"/>
      <c r="BH196" s="171"/>
      <c r="BI196" s="168"/>
      <c r="BJ196" s="168"/>
      <c r="BK196" s="168"/>
      <c r="BL196" s="168"/>
      <c r="BM196" s="168"/>
      <c r="BN196" s="168"/>
      <c r="BO196" s="159"/>
      <c r="BP196" s="160"/>
      <c r="BQ196" s="161"/>
      <c r="BR196" s="52"/>
      <c r="BS196" s="52"/>
      <c r="BT196" s="52"/>
      <c r="BU196" s="52"/>
      <c r="BX196" s="334"/>
      <c r="BY196" s="335"/>
      <c r="BZ196" s="335"/>
      <c r="CA196" s="335"/>
      <c r="CB196" s="335"/>
      <c r="CC196" s="335"/>
      <c r="CD196" s="335"/>
      <c r="CE196" s="335"/>
      <c r="CF196" s="335"/>
      <c r="CG196" s="335"/>
      <c r="CH196" s="335"/>
      <c r="CI196" s="335"/>
      <c r="CJ196" s="381"/>
      <c r="CK196" s="181"/>
      <c r="CL196" s="181"/>
      <c r="CM196" s="181"/>
      <c r="CN196" s="181"/>
      <c r="CO196" s="181"/>
      <c r="CP196" s="181"/>
      <c r="CQ196" s="181"/>
      <c r="CR196" s="181"/>
      <c r="CS196" s="182"/>
      <c r="CT196" s="183"/>
      <c r="CU196" s="183"/>
      <c r="CV196" s="183"/>
      <c r="CW196" s="183"/>
      <c r="CX196" s="183"/>
      <c r="CY196" s="183"/>
      <c r="CZ196" s="184"/>
      <c r="DA196" s="196"/>
      <c r="DB196" s="197"/>
      <c r="DC196" s="197"/>
      <c r="DD196" s="165"/>
      <c r="DE196" s="165"/>
      <c r="DF196" s="91"/>
      <c r="DG196" s="91"/>
      <c r="DH196" s="92"/>
      <c r="DI196" s="255"/>
      <c r="DJ196" s="256"/>
      <c r="DK196" s="257"/>
      <c r="DL196" s="255"/>
      <c r="DM196" s="256"/>
      <c r="DN196" s="257"/>
      <c r="DO196" s="255"/>
      <c r="DP196" s="256"/>
      <c r="DQ196" s="257"/>
      <c r="DR196" s="255"/>
      <c r="DS196" s="256"/>
      <c r="DT196" s="257"/>
      <c r="DU196" s="355"/>
      <c r="DV196" s="356"/>
      <c r="DW196" s="357"/>
      <c r="DX196" s="255"/>
      <c r="DY196" s="256"/>
      <c r="DZ196" s="257"/>
      <c r="EA196" s="255"/>
      <c r="EB196" s="256"/>
      <c r="EC196" s="257"/>
      <c r="ED196" s="159"/>
      <c r="EE196" s="160"/>
      <c r="EF196" s="161"/>
    </row>
    <row r="197" spans="1:136" ht="15" customHeight="1">
      <c r="A197" s="334" t="s">
        <v>51</v>
      </c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181">
        <f>IF(O199="","",IF(O199&lt;S199,"●",IF(O199&gt;S199,"○",IF(O199=S199,"△"))))</f>
      </c>
      <c r="O197" s="181"/>
      <c r="P197" s="181"/>
      <c r="Q197" s="181"/>
      <c r="R197" s="181"/>
      <c r="S197" s="181"/>
      <c r="T197" s="181"/>
      <c r="U197" s="181"/>
      <c r="V197" s="181">
        <f>IF(W199="","",IF(W199&lt;AA199,"●",IF(W199&gt;AA199,"○",IF(W199=AA199,"△"))))</f>
      </c>
      <c r="W197" s="181"/>
      <c r="X197" s="181"/>
      <c r="Y197" s="181"/>
      <c r="Z197" s="181"/>
      <c r="AA197" s="181"/>
      <c r="AB197" s="181"/>
      <c r="AC197" s="181"/>
      <c r="AD197" s="181">
        <f>IF(AE199="","",IF(AE199&lt;AI199,"●",IF(AE199&gt;AI199,"○",IF(AE199=AI199,"△"))))</f>
      </c>
      <c r="AE197" s="181"/>
      <c r="AF197" s="181"/>
      <c r="AG197" s="181"/>
      <c r="AH197" s="181"/>
      <c r="AI197" s="181"/>
      <c r="AJ197" s="181"/>
      <c r="AK197" s="181"/>
      <c r="AL197" s="182"/>
      <c r="AM197" s="183"/>
      <c r="AN197" s="183"/>
      <c r="AO197" s="183"/>
      <c r="AP197" s="183"/>
      <c r="AQ197" s="183"/>
      <c r="AR197" s="183"/>
      <c r="AS197" s="184"/>
      <c r="AT197" s="173">
        <f>COUNTIF(N197:AS198,"○")*1</f>
        <v>0</v>
      </c>
      <c r="AU197" s="173"/>
      <c r="AV197" s="173"/>
      <c r="AW197" s="167">
        <f>COUNTIF(N197:AS198,"●")*1</f>
        <v>0</v>
      </c>
      <c r="AX197" s="167"/>
      <c r="AY197" s="167"/>
      <c r="AZ197" s="167">
        <f>COUNTIF(N197:AS198,"△")*1</f>
        <v>0</v>
      </c>
      <c r="BA197" s="167"/>
      <c r="BB197" s="167"/>
      <c r="BC197" s="169">
        <f>COUNTIF(N197:AS198,"○")*3+COUNTIF(N197:AS198,"△")*1</f>
        <v>0</v>
      </c>
      <c r="BD197" s="169"/>
      <c r="BE197" s="169"/>
      <c r="BF197" s="170">
        <f>AM199+AQ194+AQ189+AQ184</f>
        <v>0</v>
      </c>
      <c r="BG197" s="170"/>
      <c r="BH197" s="170"/>
      <c r="BI197" s="167">
        <f>AM194+AM189+AM184</f>
        <v>0</v>
      </c>
      <c r="BJ197" s="167"/>
      <c r="BK197" s="167"/>
      <c r="BL197" s="167">
        <f>BF197-BI197</f>
        <v>0</v>
      </c>
      <c r="BM197" s="167"/>
      <c r="BN197" s="167"/>
      <c r="BO197" s="156" t="e">
        <f>RANK(CA145,CA123:CA149)</f>
        <v>#N/A</v>
      </c>
      <c r="BP197" s="157"/>
      <c r="BQ197" s="158"/>
      <c r="BR197" s="52"/>
      <c r="BS197" s="52"/>
      <c r="BT197" s="52"/>
      <c r="BU197" s="52"/>
      <c r="BX197" s="334"/>
      <c r="BY197" s="335"/>
      <c r="BZ197" s="335"/>
      <c r="CA197" s="335"/>
      <c r="CB197" s="335"/>
      <c r="CC197" s="335"/>
      <c r="CD197" s="335"/>
      <c r="CE197" s="335"/>
      <c r="CF197" s="335"/>
      <c r="CG197" s="335"/>
      <c r="CH197" s="335"/>
      <c r="CI197" s="335"/>
      <c r="CJ197" s="381"/>
      <c r="CK197" s="93"/>
      <c r="CL197" s="165">
        <f>IF(CX187="","",CX187)</f>
      </c>
      <c r="CM197" s="165"/>
      <c r="CN197" s="165" t="s">
        <v>33</v>
      </c>
      <c r="CO197" s="165"/>
      <c r="CP197" s="165">
        <f>IF(CT187="","",CT187)</f>
      </c>
      <c r="CQ197" s="165"/>
      <c r="CR197" s="90"/>
      <c r="CS197" s="182"/>
      <c r="CT197" s="183"/>
      <c r="CU197" s="183"/>
      <c r="CV197" s="183"/>
      <c r="CW197" s="183"/>
      <c r="CX197" s="183"/>
      <c r="CY197" s="183"/>
      <c r="CZ197" s="184"/>
      <c r="DA197" s="93"/>
      <c r="DB197" s="165"/>
      <c r="DC197" s="165"/>
      <c r="DD197" s="165" t="s">
        <v>33</v>
      </c>
      <c r="DE197" s="165"/>
      <c r="DF197" s="165"/>
      <c r="DG197" s="165"/>
      <c r="DH197" s="90"/>
      <c r="DI197" s="255"/>
      <c r="DJ197" s="256"/>
      <c r="DK197" s="257"/>
      <c r="DL197" s="255"/>
      <c r="DM197" s="256"/>
      <c r="DN197" s="257"/>
      <c r="DO197" s="255"/>
      <c r="DP197" s="256"/>
      <c r="DQ197" s="257"/>
      <c r="DR197" s="255"/>
      <c r="DS197" s="256"/>
      <c r="DT197" s="257"/>
      <c r="DU197" s="355"/>
      <c r="DV197" s="356"/>
      <c r="DW197" s="357"/>
      <c r="DX197" s="255"/>
      <c r="DY197" s="256"/>
      <c r="DZ197" s="257"/>
      <c r="EA197" s="255"/>
      <c r="EB197" s="256"/>
      <c r="EC197" s="257"/>
      <c r="ED197" s="159"/>
      <c r="EE197" s="160"/>
      <c r="EF197" s="161"/>
    </row>
    <row r="198" spans="1:136" ht="15" customHeight="1" thickBot="1">
      <c r="A198" s="334"/>
      <c r="B198" s="335"/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2"/>
      <c r="AM198" s="183"/>
      <c r="AN198" s="183"/>
      <c r="AO198" s="183"/>
      <c r="AP198" s="183"/>
      <c r="AQ198" s="183"/>
      <c r="AR198" s="183"/>
      <c r="AS198" s="184"/>
      <c r="AT198" s="173"/>
      <c r="AU198" s="173"/>
      <c r="AV198" s="173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70"/>
      <c r="BG198" s="170"/>
      <c r="BH198" s="170"/>
      <c r="BI198" s="167"/>
      <c r="BJ198" s="167"/>
      <c r="BK198" s="167"/>
      <c r="BL198" s="167"/>
      <c r="BM198" s="167"/>
      <c r="BN198" s="167"/>
      <c r="BO198" s="159"/>
      <c r="BP198" s="160"/>
      <c r="BQ198" s="161"/>
      <c r="BR198" s="52"/>
      <c r="BS198" s="52"/>
      <c r="BT198" s="52"/>
      <c r="BU198" s="52"/>
      <c r="BX198" s="334"/>
      <c r="BY198" s="335"/>
      <c r="BZ198" s="335"/>
      <c r="CA198" s="335"/>
      <c r="CB198" s="335"/>
      <c r="CC198" s="335"/>
      <c r="CD198" s="335"/>
      <c r="CE198" s="335"/>
      <c r="CF198" s="335"/>
      <c r="CG198" s="335"/>
      <c r="CH198" s="335"/>
      <c r="CI198" s="335"/>
      <c r="CJ198" s="381"/>
      <c r="CK198" s="93"/>
      <c r="CL198" s="165"/>
      <c r="CM198" s="165"/>
      <c r="CN198" s="165"/>
      <c r="CO198" s="165"/>
      <c r="CP198" s="165"/>
      <c r="CQ198" s="165"/>
      <c r="CR198" s="90"/>
      <c r="CS198" s="182"/>
      <c r="CT198" s="183"/>
      <c r="CU198" s="183"/>
      <c r="CV198" s="183"/>
      <c r="CW198" s="183"/>
      <c r="CX198" s="183"/>
      <c r="CY198" s="183"/>
      <c r="CZ198" s="184"/>
      <c r="DA198" s="93"/>
      <c r="DB198" s="165"/>
      <c r="DC198" s="165"/>
      <c r="DD198" s="165"/>
      <c r="DE198" s="165"/>
      <c r="DF198" s="165"/>
      <c r="DG198" s="165"/>
      <c r="DH198" s="90"/>
      <c r="DI198" s="255"/>
      <c r="DJ198" s="256"/>
      <c r="DK198" s="257"/>
      <c r="DL198" s="255"/>
      <c r="DM198" s="256"/>
      <c r="DN198" s="257"/>
      <c r="DO198" s="255"/>
      <c r="DP198" s="256"/>
      <c r="DQ198" s="257"/>
      <c r="DR198" s="255"/>
      <c r="DS198" s="256"/>
      <c r="DT198" s="257"/>
      <c r="DU198" s="355"/>
      <c r="DV198" s="356"/>
      <c r="DW198" s="357"/>
      <c r="DX198" s="255"/>
      <c r="DY198" s="256"/>
      <c r="DZ198" s="257"/>
      <c r="EA198" s="255"/>
      <c r="EB198" s="256"/>
      <c r="EC198" s="257"/>
      <c r="ED198" s="159"/>
      <c r="EE198" s="160"/>
      <c r="EF198" s="161"/>
    </row>
    <row r="199" spans="1:136" ht="15" customHeight="1" thickBot="1" thickTop="1">
      <c r="A199" s="336"/>
      <c r="B199" s="337"/>
      <c r="C199" s="337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93"/>
      <c r="O199" s="165">
        <f>IF(AQ184="","",AQ184)</f>
      </c>
      <c r="P199" s="165"/>
      <c r="Q199" s="165" t="s">
        <v>33</v>
      </c>
      <c r="R199" s="165"/>
      <c r="S199" s="165">
        <f>IF(AM184="","",AM184)</f>
      </c>
      <c r="T199" s="165"/>
      <c r="U199" s="90"/>
      <c r="V199" s="93"/>
      <c r="W199" s="165">
        <f>IF(AQ189="","",AQ189)</f>
      </c>
      <c r="X199" s="165"/>
      <c r="Y199" s="165" t="s">
        <v>33</v>
      </c>
      <c r="Z199" s="165"/>
      <c r="AA199" s="165">
        <f>IF(AM189="","",AM189)</f>
      </c>
      <c r="AB199" s="165"/>
      <c r="AC199" s="90"/>
      <c r="AD199" s="93"/>
      <c r="AE199" s="165">
        <f>IF(AQ194="","",AQ194)</f>
      </c>
      <c r="AF199" s="165"/>
      <c r="AG199" s="165" t="s">
        <v>33</v>
      </c>
      <c r="AH199" s="165"/>
      <c r="AI199" s="165">
        <f>IF(AM194="","",AM194)</f>
      </c>
      <c r="AJ199" s="165"/>
      <c r="AK199" s="90"/>
      <c r="AL199" s="182"/>
      <c r="AM199" s="183"/>
      <c r="AN199" s="183"/>
      <c r="AO199" s="183"/>
      <c r="AP199" s="183"/>
      <c r="AQ199" s="183"/>
      <c r="AR199" s="183"/>
      <c r="AS199" s="184"/>
      <c r="AT199" s="174"/>
      <c r="AU199" s="174"/>
      <c r="AV199" s="174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71"/>
      <c r="BG199" s="171"/>
      <c r="BH199" s="171"/>
      <c r="BI199" s="168"/>
      <c r="BJ199" s="168"/>
      <c r="BK199" s="168"/>
      <c r="BL199" s="168"/>
      <c r="BM199" s="168"/>
      <c r="BN199" s="168"/>
      <c r="BO199" s="159"/>
      <c r="BP199" s="160"/>
      <c r="BQ199" s="161"/>
      <c r="BR199" s="52"/>
      <c r="BS199" s="52"/>
      <c r="BT199" s="52"/>
      <c r="BU199" s="52"/>
      <c r="BX199" s="382"/>
      <c r="BY199" s="383"/>
      <c r="BZ199" s="383"/>
      <c r="CA199" s="383"/>
      <c r="CB199" s="383"/>
      <c r="CC199" s="383"/>
      <c r="CD199" s="383"/>
      <c r="CE199" s="383"/>
      <c r="CF199" s="383"/>
      <c r="CG199" s="383"/>
      <c r="CH199" s="383"/>
      <c r="CI199" s="383"/>
      <c r="CJ199" s="384"/>
      <c r="CK199" s="94"/>
      <c r="CL199" s="166"/>
      <c r="CM199" s="166"/>
      <c r="CN199" s="166"/>
      <c r="CO199" s="166"/>
      <c r="CP199" s="166"/>
      <c r="CQ199" s="166"/>
      <c r="CR199" s="95"/>
      <c r="CS199" s="185"/>
      <c r="CT199" s="186"/>
      <c r="CU199" s="186"/>
      <c r="CV199" s="186"/>
      <c r="CW199" s="186"/>
      <c r="CX199" s="186"/>
      <c r="CY199" s="186"/>
      <c r="CZ199" s="187"/>
      <c r="DA199" s="94"/>
      <c r="DB199" s="166"/>
      <c r="DC199" s="166"/>
      <c r="DD199" s="166"/>
      <c r="DE199" s="166"/>
      <c r="DF199" s="166"/>
      <c r="DG199" s="166"/>
      <c r="DH199" s="95"/>
      <c r="DI199" s="258"/>
      <c r="DJ199" s="259"/>
      <c r="DK199" s="173"/>
      <c r="DL199" s="258"/>
      <c r="DM199" s="259"/>
      <c r="DN199" s="173"/>
      <c r="DO199" s="258"/>
      <c r="DP199" s="259"/>
      <c r="DQ199" s="173"/>
      <c r="DR199" s="258"/>
      <c r="DS199" s="259"/>
      <c r="DT199" s="173"/>
      <c r="DU199" s="358"/>
      <c r="DV199" s="359"/>
      <c r="DW199" s="360"/>
      <c r="DX199" s="258"/>
      <c r="DY199" s="259"/>
      <c r="DZ199" s="173"/>
      <c r="EA199" s="258"/>
      <c r="EB199" s="259"/>
      <c r="EC199" s="173"/>
      <c r="ED199" s="162"/>
      <c r="EE199" s="163"/>
      <c r="EF199" s="164"/>
    </row>
    <row r="200" spans="1:136" ht="15" customHeight="1" thickBot="1" thickTop="1">
      <c r="A200" s="336"/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93"/>
      <c r="O200" s="165"/>
      <c r="P200" s="165"/>
      <c r="Q200" s="165"/>
      <c r="R200" s="165"/>
      <c r="S200" s="165"/>
      <c r="T200" s="165"/>
      <c r="U200" s="90"/>
      <c r="V200" s="93"/>
      <c r="W200" s="165"/>
      <c r="X200" s="165"/>
      <c r="Y200" s="165"/>
      <c r="Z200" s="165"/>
      <c r="AA200" s="165"/>
      <c r="AB200" s="165"/>
      <c r="AC200" s="90"/>
      <c r="AD200" s="93"/>
      <c r="AE200" s="165"/>
      <c r="AF200" s="165"/>
      <c r="AG200" s="165"/>
      <c r="AH200" s="165"/>
      <c r="AI200" s="165"/>
      <c r="AJ200" s="165"/>
      <c r="AK200" s="90"/>
      <c r="AL200" s="182"/>
      <c r="AM200" s="183"/>
      <c r="AN200" s="183"/>
      <c r="AO200" s="183"/>
      <c r="AP200" s="183"/>
      <c r="AQ200" s="183"/>
      <c r="AR200" s="183"/>
      <c r="AS200" s="184"/>
      <c r="AT200" s="174"/>
      <c r="AU200" s="174"/>
      <c r="AV200" s="174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71"/>
      <c r="BG200" s="171"/>
      <c r="BH200" s="171"/>
      <c r="BI200" s="168"/>
      <c r="BJ200" s="168"/>
      <c r="BK200" s="168"/>
      <c r="BL200" s="168"/>
      <c r="BM200" s="168"/>
      <c r="BN200" s="168"/>
      <c r="BO200" s="159"/>
      <c r="BP200" s="160"/>
      <c r="BQ200" s="161"/>
      <c r="BR200" s="52"/>
      <c r="BS200" s="52"/>
      <c r="BT200" s="52"/>
      <c r="BU200" s="52"/>
      <c r="BX200" s="315" t="s">
        <v>150</v>
      </c>
      <c r="BY200" s="316"/>
      <c r="BZ200" s="316"/>
      <c r="CA200" s="316"/>
      <c r="CB200" s="316"/>
      <c r="CC200" s="316"/>
      <c r="CD200" s="316"/>
      <c r="CE200" s="316"/>
      <c r="CF200" s="316"/>
      <c r="CG200" s="316"/>
      <c r="CH200" s="316"/>
      <c r="CI200" s="316"/>
      <c r="CJ200" s="317"/>
      <c r="CK200" s="181">
        <f>IF(CL202="","",IF(CL202&lt;CP202,"●",IF(CL202&gt;CP202,"○",IF(CL202=CP202,"△"))))</f>
      </c>
      <c r="CL200" s="181"/>
      <c r="CM200" s="181"/>
      <c r="CN200" s="181"/>
      <c r="CO200" s="181"/>
      <c r="CP200" s="181"/>
      <c r="CQ200" s="181"/>
      <c r="CR200" s="181"/>
      <c r="CS200" s="181">
        <f>IF(CT202="","",IF(CT202&lt;CX202,"●",IF(CT202&gt;CX202,"○",IF(CT202=CX202,"△"))))</f>
      </c>
      <c r="CT200" s="181"/>
      <c r="CU200" s="181"/>
      <c r="CV200" s="181"/>
      <c r="CW200" s="181"/>
      <c r="CX200" s="181"/>
      <c r="CY200" s="181"/>
      <c r="CZ200" s="181"/>
      <c r="DA200" s="193"/>
      <c r="DB200" s="394"/>
      <c r="DC200" s="394"/>
      <c r="DD200" s="394"/>
      <c r="DE200" s="394"/>
      <c r="DF200" s="394"/>
      <c r="DG200" s="394"/>
      <c r="DH200" s="395"/>
      <c r="DI200" s="218">
        <f>COUNTIF(CK200:DH201,"○")*1+COUNTIF(CK205:DH206,"○")*1</f>
        <v>0</v>
      </c>
      <c r="DJ200" s="219"/>
      <c r="DK200" s="220"/>
      <c r="DL200" s="218">
        <f>COUNTIF(CN200:DK201,"●")*1+COUNTIF(CN205:DK206,"●")*1</f>
        <v>0</v>
      </c>
      <c r="DM200" s="219"/>
      <c r="DN200" s="220"/>
      <c r="DO200" s="218">
        <f>COUNTIF(CK200:DN201,"△")*1+COUNTIF(CK205:DN206,"△")*1</f>
        <v>0</v>
      </c>
      <c r="DP200" s="219"/>
      <c r="DQ200" s="220"/>
      <c r="DR200" s="218">
        <f>COUNTIF(CK200:DH201,"○")*3+COUNTIF(CK200:DH201,"△")*1+COUNTIF(CK205:DH206,"○")*3+COUNTIF(CK205:DH206,"△")*1</f>
        <v>0</v>
      </c>
      <c r="DS200" s="219"/>
      <c r="DT200" s="220"/>
      <c r="DU200" s="352">
        <f>DF187+DF182+DF192+DF197</f>
        <v>0</v>
      </c>
      <c r="DV200" s="353"/>
      <c r="DW200" s="354"/>
      <c r="DX200" s="218">
        <f>DB182+DB192+DB197+DB187</f>
        <v>0</v>
      </c>
      <c r="DY200" s="219"/>
      <c r="DZ200" s="220"/>
      <c r="EA200" s="218">
        <f>DU200-DX200</f>
        <v>0</v>
      </c>
      <c r="EB200" s="219"/>
      <c r="EC200" s="220"/>
      <c r="ED200" s="156" t="e">
        <f>RANK(EL200:EL209,EL180:EL209)</f>
        <v>#N/A</v>
      </c>
      <c r="EE200" s="157"/>
      <c r="EF200" s="158"/>
    </row>
    <row r="201" spans="1:136" ht="15" customHeight="1" thickTop="1">
      <c r="A201" s="338"/>
      <c r="B201" s="339"/>
      <c r="C201" s="339"/>
      <c r="D201" s="339"/>
      <c r="E201" s="339"/>
      <c r="F201" s="339"/>
      <c r="G201" s="339"/>
      <c r="H201" s="339"/>
      <c r="I201" s="339"/>
      <c r="J201" s="339"/>
      <c r="K201" s="339"/>
      <c r="L201" s="339"/>
      <c r="M201" s="339"/>
      <c r="N201" s="94"/>
      <c r="O201" s="166"/>
      <c r="P201" s="166"/>
      <c r="Q201" s="166"/>
      <c r="R201" s="166"/>
      <c r="S201" s="166"/>
      <c r="T201" s="166"/>
      <c r="U201" s="95"/>
      <c r="V201" s="94"/>
      <c r="W201" s="166"/>
      <c r="X201" s="166"/>
      <c r="Y201" s="166"/>
      <c r="Z201" s="166"/>
      <c r="AA201" s="166"/>
      <c r="AB201" s="166"/>
      <c r="AC201" s="95"/>
      <c r="AD201" s="94"/>
      <c r="AE201" s="166"/>
      <c r="AF201" s="166"/>
      <c r="AG201" s="166"/>
      <c r="AH201" s="166"/>
      <c r="AI201" s="166"/>
      <c r="AJ201" s="166"/>
      <c r="AK201" s="95"/>
      <c r="AL201" s="185"/>
      <c r="AM201" s="186"/>
      <c r="AN201" s="186"/>
      <c r="AO201" s="186"/>
      <c r="AP201" s="186"/>
      <c r="AQ201" s="186"/>
      <c r="AR201" s="186"/>
      <c r="AS201" s="187"/>
      <c r="AT201" s="174"/>
      <c r="AU201" s="174"/>
      <c r="AV201" s="174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71"/>
      <c r="BG201" s="171"/>
      <c r="BH201" s="171"/>
      <c r="BI201" s="168"/>
      <c r="BJ201" s="168"/>
      <c r="BK201" s="168"/>
      <c r="BL201" s="168"/>
      <c r="BM201" s="168"/>
      <c r="BN201" s="168"/>
      <c r="BO201" s="162"/>
      <c r="BP201" s="163"/>
      <c r="BQ201" s="164"/>
      <c r="BR201" s="52"/>
      <c r="BS201" s="52"/>
      <c r="BT201" s="52"/>
      <c r="BU201" s="52"/>
      <c r="BX201" s="318"/>
      <c r="BY201" s="319"/>
      <c r="BZ201" s="319"/>
      <c r="CA201" s="319"/>
      <c r="CB201" s="319"/>
      <c r="CC201" s="319"/>
      <c r="CD201" s="319"/>
      <c r="CE201" s="319"/>
      <c r="CF201" s="319"/>
      <c r="CG201" s="319"/>
      <c r="CH201" s="319"/>
      <c r="CI201" s="319"/>
      <c r="CJ201" s="320"/>
      <c r="CK201" s="181"/>
      <c r="CL201" s="181"/>
      <c r="CM201" s="181"/>
      <c r="CN201" s="181"/>
      <c r="CO201" s="181"/>
      <c r="CP201" s="181"/>
      <c r="CQ201" s="181"/>
      <c r="CR201" s="181"/>
      <c r="CS201" s="181"/>
      <c r="CT201" s="181"/>
      <c r="CU201" s="181"/>
      <c r="CV201" s="181"/>
      <c r="CW201" s="181"/>
      <c r="CX201" s="181"/>
      <c r="CY201" s="181"/>
      <c r="CZ201" s="181"/>
      <c r="DA201" s="182"/>
      <c r="DB201" s="183"/>
      <c r="DC201" s="183"/>
      <c r="DD201" s="183"/>
      <c r="DE201" s="183"/>
      <c r="DF201" s="183"/>
      <c r="DG201" s="183"/>
      <c r="DH201" s="184"/>
      <c r="DI201" s="255"/>
      <c r="DJ201" s="256"/>
      <c r="DK201" s="257"/>
      <c r="DL201" s="255"/>
      <c r="DM201" s="256"/>
      <c r="DN201" s="257"/>
      <c r="DO201" s="255"/>
      <c r="DP201" s="256"/>
      <c r="DQ201" s="257"/>
      <c r="DR201" s="255"/>
      <c r="DS201" s="256"/>
      <c r="DT201" s="257"/>
      <c r="DU201" s="355"/>
      <c r="DV201" s="356"/>
      <c r="DW201" s="357"/>
      <c r="DX201" s="255"/>
      <c r="DY201" s="256"/>
      <c r="DZ201" s="257"/>
      <c r="EA201" s="255"/>
      <c r="EB201" s="256"/>
      <c r="EC201" s="257"/>
      <c r="ED201" s="159"/>
      <c r="EE201" s="160"/>
      <c r="EF201" s="161"/>
    </row>
    <row r="202" spans="76:136" ht="15" customHeight="1">
      <c r="BX202" s="318"/>
      <c r="BY202" s="319"/>
      <c r="BZ202" s="319"/>
      <c r="CA202" s="319"/>
      <c r="CB202" s="319"/>
      <c r="CC202" s="319"/>
      <c r="CD202" s="319"/>
      <c r="CE202" s="319"/>
      <c r="CF202" s="319"/>
      <c r="CG202" s="319"/>
      <c r="CH202" s="319"/>
      <c r="CI202" s="319"/>
      <c r="CJ202" s="320"/>
      <c r="CK202" s="93"/>
      <c r="CL202" s="165">
        <f>IF(DF182="","",DF182)</f>
      </c>
      <c r="CM202" s="165"/>
      <c r="CN202" s="165" t="s">
        <v>33</v>
      </c>
      <c r="CO202" s="165"/>
      <c r="CP202" s="165">
        <f>IF(DB182="","",DB182)</f>
      </c>
      <c r="CQ202" s="165"/>
      <c r="CR202" s="90"/>
      <c r="CS202" s="93"/>
      <c r="CT202" s="165">
        <f>IF(DF192="","",DF192)</f>
      </c>
      <c r="CU202" s="165"/>
      <c r="CV202" s="165" t="s">
        <v>33</v>
      </c>
      <c r="CW202" s="165"/>
      <c r="CX202" s="165">
        <f>IF(DB192="","",DB192)</f>
      </c>
      <c r="CY202" s="165"/>
      <c r="CZ202" s="90"/>
      <c r="DA202" s="182"/>
      <c r="DB202" s="183"/>
      <c r="DC202" s="183"/>
      <c r="DD202" s="183"/>
      <c r="DE202" s="183"/>
      <c r="DF202" s="183"/>
      <c r="DG202" s="183"/>
      <c r="DH202" s="184"/>
      <c r="DI202" s="255"/>
      <c r="DJ202" s="256"/>
      <c r="DK202" s="257"/>
      <c r="DL202" s="255"/>
      <c r="DM202" s="256"/>
      <c r="DN202" s="257"/>
      <c r="DO202" s="255"/>
      <c r="DP202" s="256"/>
      <c r="DQ202" s="257"/>
      <c r="DR202" s="255"/>
      <c r="DS202" s="256"/>
      <c r="DT202" s="257"/>
      <c r="DU202" s="355"/>
      <c r="DV202" s="356"/>
      <c r="DW202" s="357"/>
      <c r="DX202" s="255"/>
      <c r="DY202" s="256"/>
      <c r="DZ202" s="257"/>
      <c r="EA202" s="255"/>
      <c r="EB202" s="256"/>
      <c r="EC202" s="257"/>
      <c r="ED202" s="159"/>
      <c r="EE202" s="160"/>
      <c r="EF202" s="161"/>
    </row>
    <row r="203" spans="76:136" ht="15" customHeight="1">
      <c r="BX203" s="318"/>
      <c r="BY203" s="319"/>
      <c r="BZ203" s="319"/>
      <c r="CA203" s="319"/>
      <c r="CB203" s="319"/>
      <c r="CC203" s="319"/>
      <c r="CD203" s="319"/>
      <c r="CE203" s="319"/>
      <c r="CF203" s="319"/>
      <c r="CG203" s="319"/>
      <c r="CH203" s="319"/>
      <c r="CI203" s="319"/>
      <c r="CJ203" s="320"/>
      <c r="CK203" s="93"/>
      <c r="CL203" s="165"/>
      <c r="CM203" s="165"/>
      <c r="CN203" s="165"/>
      <c r="CO203" s="165"/>
      <c r="CP203" s="165"/>
      <c r="CQ203" s="165"/>
      <c r="CR203" s="90"/>
      <c r="CS203" s="93"/>
      <c r="CT203" s="165"/>
      <c r="CU203" s="165"/>
      <c r="CV203" s="165"/>
      <c r="CW203" s="165"/>
      <c r="CX203" s="165"/>
      <c r="CY203" s="165"/>
      <c r="CZ203" s="90"/>
      <c r="DA203" s="182"/>
      <c r="DB203" s="183"/>
      <c r="DC203" s="183"/>
      <c r="DD203" s="183"/>
      <c r="DE203" s="183"/>
      <c r="DF203" s="183"/>
      <c r="DG203" s="183"/>
      <c r="DH203" s="184"/>
      <c r="DI203" s="255"/>
      <c r="DJ203" s="256"/>
      <c r="DK203" s="257"/>
      <c r="DL203" s="255"/>
      <c r="DM203" s="256"/>
      <c r="DN203" s="257"/>
      <c r="DO203" s="255"/>
      <c r="DP203" s="256"/>
      <c r="DQ203" s="257"/>
      <c r="DR203" s="255"/>
      <c r="DS203" s="256"/>
      <c r="DT203" s="257"/>
      <c r="DU203" s="355"/>
      <c r="DV203" s="356"/>
      <c r="DW203" s="357"/>
      <c r="DX203" s="255"/>
      <c r="DY203" s="256"/>
      <c r="DZ203" s="257"/>
      <c r="EA203" s="255"/>
      <c r="EB203" s="256"/>
      <c r="EC203" s="257"/>
      <c r="ED203" s="159"/>
      <c r="EE203" s="160"/>
      <c r="EF203" s="161"/>
    </row>
    <row r="204" spans="76:136" ht="15" customHeight="1">
      <c r="BX204" s="318"/>
      <c r="BY204" s="319"/>
      <c r="BZ204" s="319"/>
      <c r="CA204" s="319"/>
      <c r="CB204" s="319"/>
      <c r="CC204" s="319"/>
      <c r="CD204" s="319"/>
      <c r="CE204" s="319"/>
      <c r="CF204" s="319"/>
      <c r="CG204" s="319"/>
      <c r="CH204" s="319"/>
      <c r="CI204" s="319"/>
      <c r="CJ204" s="320"/>
      <c r="CK204" s="94"/>
      <c r="CL204" s="166"/>
      <c r="CM204" s="166"/>
      <c r="CN204" s="166"/>
      <c r="CO204" s="166"/>
      <c r="CP204" s="166"/>
      <c r="CQ204" s="166"/>
      <c r="CR204" s="95"/>
      <c r="CS204" s="94"/>
      <c r="CT204" s="166"/>
      <c r="CU204" s="166"/>
      <c r="CV204" s="166"/>
      <c r="CW204" s="166"/>
      <c r="CX204" s="166"/>
      <c r="CY204" s="166"/>
      <c r="CZ204" s="95"/>
      <c r="DA204" s="182"/>
      <c r="DB204" s="183"/>
      <c r="DC204" s="183"/>
      <c r="DD204" s="183"/>
      <c r="DE204" s="183"/>
      <c r="DF204" s="183"/>
      <c r="DG204" s="183"/>
      <c r="DH204" s="184"/>
      <c r="DI204" s="255"/>
      <c r="DJ204" s="256"/>
      <c r="DK204" s="257"/>
      <c r="DL204" s="255"/>
      <c r="DM204" s="256"/>
      <c r="DN204" s="257"/>
      <c r="DO204" s="255"/>
      <c r="DP204" s="256"/>
      <c r="DQ204" s="257"/>
      <c r="DR204" s="255"/>
      <c r="DS204" s="256"/>
      <c r="DT204" s="257"/>
      <c r="DU204" s="355"/>
      <c r="DV204" s="356"/>
      <c r="DW204" s="357"/>
      <c r="DX204" s="255"/>
      <c r="DY204" s="256"/>
      <c r="DZ204" s="257"/>
      <c r="EA204" s="255"/>
      <c r="EB204" s="256"/>
      <c r="EC204" s="257"/>
      <c r="ED204" s="159"/>
      <c r="EE204" s="160"/>
      <c r="EF204" s="161"/>
    </row>
    <row r="205" spans="76:136" ht="15" customHeight="1">
      <c r="BX205" s="318"/>
      <c r="BY205" s="319"/>
      <c r="BZ205" s="319"/>
      <c r="CA205" s="319"/>
      <c r="CB205" s="319"/>
      <c r="CC205" s="319"/>
      <c r="CD205" s="319"/>
      <c r="CE205" s="319"/>
      <c r="CF205" s="319"/>
      <c r="CG205" s="319"/>
      <c r="CH205" s="319"/>
      <c r="CI205" s="319"/>
      <c r="CJ205" s="320"/>
      <c r="CK205" s="181">
        <f>IF(CL207="","",IF(CL207&lt;CP207,"●",IF(CL207&gt;CP207,"○",IF(CL207=CP207,"△"))))</f>
      </c>
      <c r="CL205" s="181"/>
      <c r="CM205" s="181"/>
      <c r="CN205" s="181"/>
      <c r="CO205" s="181"/>
      <c r="CP205" s="181"/>
      <c r="CQ205" s="181"/>
      <c r="CR205" s="181"/>
      <c r="CS205" s="181">
        <f>IF(CT207="","",IF(CT207&lt;CX207,"●",IF(CT207&gt;CX207,"○",IF(CT207=CX207,"△"))))</f>
      </c>
      <c r="CT205" s="181"/>
      <c r="CU205" s="181"/>
      <c r="CV205" s="181"/>
      <c r="CW205" s="181"/>
      <c r="CX205" s="181"/>
      <c r="CY205" s="181"/>
      <c r="CZ205" s="181"/>
      <c r="DA205" s="182"/>
      <c r="DB205" s="183"/>
      <c r="DC205" s="183"/>
      <c r="DD205" s="183"/>
      <c r="DE205" s="183"/>
      <c r="DF205" s="183"/>
      <c r="DG205" s="183"/>
      <c r="DH205" s="184"/>
      <c r="DI205" s="255"/>
      <c r="DJ205" s="256"/>
      <c r="DK205" s="257"/>
      <c r="DL205" s="255"/>
      <c r="DM205" s="256"/>
      <c r="DN205" s="257"/>
      <c r="DO205" s="255"/>
      <c r="DP205" s="256"/>
      <c r="DQ205" s="257"/>
      <c r="DR205" s="255"/>
      <c r="DS205" s="256"/>
      <c r="DT205" s="257"/>
      <c r="DU205" s="355"/>
      <c r="DV205" s="356"/>
      <c r="DW205" s="357"/>
      <c r="DX205" s="255"/>
      <c r="DY205" s="256"/>
      <c r="DZ205" s="257"/>
      <c r="EA205" s="255"/>
      <c r="EB205" s="256"/>
      <c r="EC205" s="257"/>
      <c r="ED205" s="159"/>
      <c r="EE205" s="160"/>
      <c r="EF205" s="161"/>
    </row>
    <row r="206" spans="76:136" ht="15" customHeight="1">
      <c r="BX206" s="318"/>
      <c r="BY206" s="319"/>
      <c r="BZ206" s="319"/>
      <c r="CA206" s="319"/>
      <c r="CB206" s="319"/>
      <c r="CC206" s="319"/>
      <c r="CD206" s="319"/>
      <c r="CE206" s="319"/>
      <c r="CF206" s="319"/>
      <c r="CG206" s="319"/>
      <c r="CH206" s="319"/>
      <c r="CI206" s="319"/>
      <c r="CJ206" s="320"/>
      <c r="CK206" s="181"/>
      <c r="CL206" s="181"/>
      <c r="CM206" s="181"/>
      <c r="CN206" s="181"/>
      <c r="CO206" s="181"/>
      <c r="CP206" s="181"/>
      <c r="CQ206" s="181"/>
      <c r="CR206" s="181"/>
      <c r="CS206" s="181"/>
      <c r="CT206" s="181"/>
      <c r="CU206" s="181"/>
      <c r="CV206" s="181"/>
      <c r="CW206" s="181"/>
      <c r="CX206" s="181"/>
      <c r="CY206" s="181"/>
      <c r="CZ206" s="181"/>
      <c r="DA206" s="182"/>
      <c r="DB206" s="183"/>
      <c r="DC206" s="183"/>
      <c r="DD206" s="183"/>
      <c r="DE206" s="183"/>
      <c r="DF206" s="183"/>
      <c r="DG206" s="183"/>
      <c r="DH206" s="184"/>
      <c r="DI206" s="255"/>
      <c r="DJ206" s="256"/>
      <c r="DK206" s="257"/>
      <c r="DL206" s="255"/>
      <c r="DM206" s="256"/>
      <c r="DN206" s="257"/>
      <c r="DO206" s="255"/>
      <c r="DP206" s="256"/>
      <c r="DQ206" s="257"/>
      <c r="DR206" s="255"/>
      <c r="DS206" s="256"/>
      <c r="DT206" s="257"/>
      <c r="DU206" s="355"/>
      <c r="DV206" s="356"/>
      <c r="DW206" s="357"/>
      <c r="DX206" s="255"/>
      <c r="DY206" s="256"/>
      <c r="DZ206" s="257"/>
      <c r="EA206" s="255"/>
      <c r="EB206" s="256"/>
      <c r="EC206" s="257"/>
      <c r="ED206" s="159"/>
      <c r="EE206" s="160"/>
      <c r="EF206" s="161"/>
    </row>
    <row r="207" spans="76:136" ht="15" customHeight="1">
      <c r="BX207" s="318"/>
      <c r="BY207" s="319"/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/>
      <c r="CJ207" s="320"/>
      <c r="CK207" s="93"/>
      <c r="CL207" s="165">
        <f>IF(DF182="","",DF182)</f>
      </c>
      <c r="CM207" s="165"/>
      <c r="CN207" s="165" t="s">
        <v>33</v>
      </c>
      <c r="CO207" s="165"/>
      <c r="CP207" s="165">
        <f>IF(DB182="","",DB182)</f>
      </c>
      <c r="CQ207" s="165"/>
      <c r="CR207" s="90"/>
      <c r="CS207" s="93"/>
      <c r="CT207" s="165">
        <f>IF(DF197="","",DF197)</f>
      </c>
      <c r="CU207" s="165"/>
      <c r="CV207" s="165" t="s">
        <v>33</v>
      </c>
      <c r="CW207" s="165"/>
      <c r="CX207" s="165">
        <f>IF(DB197="","",DB197)</f>
      </c>
      <c r="CY207" s="165"/>
      <c r="CZ207" s="90"/>
      <c r="DA207" s="182"/>
      <c r="DB207" s="183"/>
      <c r="DC207" s="183"/>
      <c r="DD207" s="183"/>
      <c r="DE207" s="183"/>
      <c r="DF207" s="183"/>
      <c r="DG207" s="183"/>
      <c r="DH207" s="184"/>
      <c r="DI207" s="255"/>
      <c r="DJ207" s="256"/>
      <c r="DK207" s="257"/>
      <c r="DL207" s="255"/>
      <c r="DM207" s="256"/>
      <c r="DN207" s="257"/>
      <c r="DO207" s="255"/>
      <c r="DP207" s="256"/>
      <c r="DQ207" s="257"/>
      <c r="DR207" s="255"/>
      <c r="DS207" s="256"/>
      <c r="DT207" s="257"/>
      <c r="DU207" s="355"/>
      <c r="DV207" s="356"/>
      <c r="DW207" s="357"/>
      <c r="DX207" s="255"/>
      <c r="DY207" s="256"/>
      <c r="DZ207" s="257"/>
      <c r="EA207" s="255"/>
      <c r="EB207" s="256"/>
      <c r="EC207" s="257"/>
      <c r="ED207" s="159"/>
      <c r="EE207" s="160"/>
      <c r="EF207" s="161"/>
    </row>
    <row r="208" spans="76:136" ht="15" customHeight="1">
      <c r="BX208" s="318"/>
      <c r="BY208" s="319"/>
      <c r="BZ208" s="319"/>
      <c r="CA208" s="319"/>
      <c r="CB208" s="319"/>
      <c r="CC208" s="319"/>
      <c r="CD208" s="319"/>
      <c r="CE208" s="319"/>
      <c r="CF208" s="319"/>
      <c r="CG208" s="319"/>
      <c r="CH208" s="319"/>
      <c r="CI208" s="319"/>
      <c r="CJ208" s="320"/>
      <c r="CK208" s="93"/>
      <c r="CL208" s="165"/>
      <c r="CM208" s="165"/>
      <c r="CN208" s="165"/>
      <c r="CO208" s="165"/>
      <c r="CP208" s="165"/>
      <c r="CQ208" s="165"/>
      <c r="CR208" s="90"/>
      <c r="CS208" s="93"/>
      <c r="CT208" s="165"/>
      <c r="CU208" s="165"/>
      <c r="CV208" s="165"/>
      <c r="CW208" s="165"/>
      <c r="CX208" s="165"/>
      <c r="CY208" s="165"/>
      <c r="CZ208" s="90"/>
      <c r="DA208" s="182"/>
      <c r="DB208" s="183"/>
      <c r="DC208" s="183"/>
      <c r="DD208" s="183"/>
      <c r="DE208" s="183"/>
      <c r="DF208" s="183"/>
      <c r="DG208" s="183"/>
      <c r="DH208" s="184"/>
      <c r="DI208" s="255"/>
      <c r="DJ208" s="256"/>
      <c r="DK208" s="257"/>
      <c r="DL208" s="255"/>
      <c r="DM208" s="256"/>
      <c r="DN208" s="257"/>
      <c r="DO208" s="255"/>
      <c r="DP208" s="256"/>
      <c r="DQ208" s="257"/>
      <c r="DR208" s="255"/>
      <c r="DS208" s="256"/>
      <c r="DT208" s="257"/>
      <c r="DU208" s="355"/>
      <c r="DV208" s="356"/>
      <c r="DW208" s="357"/>
      <c r="DX208" s="255"/>
      <c r="DY208" s="256"/>
      <c r="DZ208" s="257"/>
      <c r="EA208" s="255"/>
      <c r="EB208" s="256"/>
      <c r="EC208" s="257"/>
      <c r="ED208" s="159"/>
      <c r="EE208" s="160"/>
      <c r="EF208" s="161"/>
    </row>
    <row r="209" spans="5:136" ht="15" customHeight="1">
      <c r="E209" s="54"/>
      <c r="F209" s="54"/>
      <c r="G209" s="54"/>
      <c r="H209" s="54"/>
      <c r="I209" s="54"/>
      <c r="J209" s="54"/>
      <c r="K209" s="54"/>
      <c r="L209" s="54"/>
      <c r="BX209" s="321"/>
      <c r="BY209" s="322"/>
      <c r="BZ209" s="322"/>
      <c r="CA209" s="322"/>
      <c r="CB209" s="322"/>
      <c r="CC209" s="322"/>
      <c r="CD209" s="322"/>
      <c r="CE209" s="322"/>
      <c r="CF209" s="322"/>
      <c r="CG209" s="322"/>
      <c r="CH209" s="322"/>
      <c r="CI209" s="322"/>
      <c r="CJ209" s="323"/>
      <c r="CK209" s="94"/>
      <c r="CL209" s="166"/>
      <c r="CM209" s="166"/>
      <c r="CN209" s="166"/>
      <c r="CO209" s="166"/>
      <c r="CP209" s="166"/>
      <c r="CQ209" s="166"/>
      <c r="CR209" s="95"/>
      <c r="CS209" s="94"/>
      <c r="CT209" s="166"/>
      <c r="CU209" s="166"/>
      <c r="CV209" s="166"/>
      <c r="CW209" s="166"/>
      <c r="CX209" s="166"/>
      <c r="CY209" s="166"/>
      <c r="CZ209" s="95"/>
      <c r="DA209" s="185"/>
      <c r="DB209" s="186"/>
      <c r="DC209" s="186"/>
      <c r="DD209" s="186"/>
      <c r="DE209" s="186"/>
      <c r="DF209" s="186"/>
      <c r="DG209" s="186"/>
      <c r="DH209" s="187"/>
      <c r="DI209" s="258"/>
      <c r="DJ209" s="259"/>
      <c r="DK209" s="173"/>
      <c r="DL209" s="258"/>
      <c r="DM209" s="259"/>
      <c r="DN209" s="173"/>
      <c r="DO209" s="258"/>
      <c r="DP209" s="259"/>
      <c r="DQ209" s="173"/>
      <c r="DR209" s="258"/>
      <c r="DS209" s="259"/>
      <c r="DT209" s="173"/>
      <c r="DU209" s="358"/>
      <c r="DV209" s="359"/>
      <c r="DW209" s="360"/>
      <c r="DX209" s="258"/>
      <c r="DY209" s="259"/>
      <c r="DZ209" s="173"/>
      <c r="EA209" s="258"/>
      <c r="EB209" s="259"/>
      <c r="EC209" s="173"/>
      <c r="ED209" s="162"/>
      <c r="EE209" s="163"/>
      <c r="EF209" s="164"/>
    </row>
    <row r="210" ht="15" customHeight="1"/>
    <row r="211" spans="5:136" ht="15" customHeight="1">
      <c r="E211" s="54"/>
      <c r="F211" s="54"/>
      <c r="G211" s="54"/>
      <c r="H211" s="54"/>
      <c r="I211" s="54"/>
      <c r="J211" s="54"/>
      <c r="K211" s="54"/>
      <c r="L211" s="54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3"/>
      <c r="DV211" s="53"/>
      <c r="DW211" s="53"/>
      <c r="DX211" s="52"/>
      <c r="DY211" s="52"/>
      <c r="DZ211" s="52"/>
      <c r="EA211" s="52"/>
      <c r="EB211" s="52"/>
      <c r="EC211" s="52"/>
      <c r="ED211" s="111"/>
      <c r="EE211" s="111"/>
      <c r="EF211" s="111"/>
    </row>
    <row r="212" spans="5:136" ht="15" customHeight="1">
      <c r="E212" s="54"/>
      <c r="F212" s="54"/>
      <c r="G212" s="54"/>
      <c r="H212" s="54"/>
      <c r="I212" s="54"/>
      <c r="J212" s="54"/>
      <c r="K212" s="54"/>
      <c r="L212" s="54"/>
      <c r="AH212" s="465" t="s">
        <v>153</v>
      </c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66"/>
      <c r="AS212" s="466"/>
      <c r="AT212" s="466"/>
      <c r="AU212" s="466"/>
      <c r="AV212" s="466"/>
      <c r="AW212" s="466"/>
      <c r="AX212" s="466"/>
      <c r="AY212" s="466"/>
      <c r="AZ212" s="466"/>
      <c r="BA212" s="466"/>
      <c r="BB212" s="466"/>
      <c r="BC212" s="467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3"/>
      <c r="DV212" s="53"/>
      <c r="DW212" s="53"/>
      <c r="DX212" s="52"/>
      <c r="DY212" s="52"/>
      <c r="DZ212" s="52"/>
      <c r="EA212" s="52"/>
      <c r="EB212" s="52"/>
      <c r="EC212" s="52"/>
      <c r="ED212" s="52"/>
      <c r="EE212" s="52"/>
      <c r="EF212" s="52"/>
    </row>
    <row r="213" spans="5:130" ht="15" customHeight="1">
      <c r="E213" s="272" t="s">
        <v>129</v>
      </c>
      <c r="F213" s="272"/>
      <c r="G213" s="272"/>
      <c r="H213" s="272"/>
      <c r="I213" s="272"/>
      <c r="J213" s="272"/>
      <c r="K213" s="272"/>
      <c r="L213" s="272"/>
      <c r="S213" s="450" t="s">
        <v>146</v>
      </c>
      <c r="T213" s="450"/>
      <c r="U213" s="450"/>
      <c r="V213" s="450"/>
      <c r="W213" s="450"/>
      <c r="X213" s="450"/>
      <c r="Y213" s="450"/>
      <c r="Z213" s="450"/>
      <c r="AA213" s="450"/>
      <c r="AB213" s="450"/>
      <c r="AC213" s="450"/>
      <c r="AD213" s="450"/>
      <c r="AE213" s="450"/>
      <c r="AF213" s="450"/>
      <c r="AH213" s="468"/>
      <c r="AI213" s="469"/>
      <c r="AJ213" s="469"/>
      <c r="AK213" s="469"/>
      <c r="AL213" s="469"/>
      <c r="AM213" s="469"/>
      <c r="AN213" s="469"/>
      <c r="AO213" s="469"/>
      <c r="AP213" s="469"/>
      <c r="AQ213" s="469"/>
      <c r="AR213" s="469"/>
      <c r="AS213" s="469"/>
      <c r="AT213" s="469"/>
      <c r="AU213" s="469"/>
      <c r="AV213" s="469"/>
      <c r="AW213" s="469"/>
      <c r="AX213" s="469"/>
      <c r="AY213" s="469"/>
      <c r="AZ213" s="469"/>
      <c r="BA213" s="469"/>
      <c r="BB213" s="469"/>
      <c r="BC213" s="470"/>
      <c r="CB213" s="403" t="s">
        <v>127</v>
      </c>
      <c r="CC213" s="403"/>
      <c r="CD213" s="403"/>
      <c r="CE213" s="403"/>
      <c r="CF213" s="403"/>
      <c r="CG213" s="403"/>
      <c r="CH213" s="403"/>
      <c r="CI213" s="403"/>
      <c r="CO213" s="450" t="s">
        <v>151</v>
      </c>
      <c r="CP213" s="450"/>
      <c r="CQ213" s="450"/>
      <c r="CR213" s="450"/>
      <c r="CS213" s="450"/>
      <c r="CT213" s="450"/>
      <c r="CU213" s="450"/>
      <c r="CV213" s="450"/>
      <c r="CW213" s="450"/>
      <c r="CX213" s="450"/>
      <c r="CY213" s="450"/>
      <c r="CZ213" s="450"/>
      <c r="DA213" s="450"/>
      <c r="DH213" s="244" t="s">
        <v>153</v>
      </c>
      <c r="DI213" s="245"/>
      <c r="DJ213" s="245"/>
      <c r="DK213" s="245"/>
      <c r="DL213" s="245"/>
      <c r="DM213" s="245"/>
      <c r="DN213" s="245"/>
      <c r="DO213" s="245"/>
      <c r="DP213" s="245"/>
      <c r="DQ213" s="245"/>
      <c r="DR213" s="245"/>
      <c r="DS213" s="245"/>
      <c r="DT213" s="245"/>
      <c r="DU213" s="245"/>
      <c r="DV213" s="245"/>
      <c r="DW213" s="245"/>
      <c r="DX213" s="245"/>
      <c r="DY213" s="245"/>
      <c r="DZ213" s="246"/>
    </row>
    <row r="214" spans="5:130" ht="15" customHeight="1">
      <c r="E214" s="414"/>
      <c r="F214" s="414"/>
      <c r="G214" s="414"/>
      <c r="H214" s="414"/>
      <c r="I214" s="414"/>
      <c r="J214" s="414"/>
      <c r="K214" s="414"/>
      <c r="L214" s="414"/>
      <c r="S214" s="451"/>
      <c r="T214" s="451"/>
      <c r="U214" s="451"/>
      <c r="V214" s="451"/>
      <c r="W214" s="451"/>
      <c r="X214" s="451"/>
      <c r="Y214" s="451"/>
      <c r="Z214" s="451"/>
      <c r="AA214" s="451"/>
      <c r="AB214" s="451"/>
      <c r="AC214" s="451"/>
      <c r="AD214" s="451"/>
      <c r="AE214" s="451"/>
      <c r="AF214" s="451"/>
      <c r="AH214" s="471"/>
      <c r="AI214" s="472"/>
      <c r="AJ214" s="472"/>
      <c r="AK214" s="472"/>
      <c r="AL214" s="472"/>
      <c r="AM214" s="472"/>
      <c r="AN214" s="472"/>
      <c r="AO214" s="472"/>
      <c r="AP214" s="472"/>
      <c r="AQ214" s="472"/>
      <c r="AR214" s="472"/>
      <c r="AS214" s="472"/>
      <c r="AT214" s="472"/>
      <c r="AU214" s="472"/>
      <c r="AV214" s="472"/>
      <c r="AW214" s="472"/>
      <c r="AX214" s="472"/>
      <c r="AY214" s="472"/>
      <c r="AZ214" s="472"/>
      <c r="BA214" s="472"/>
      <c r="BB214" s="472"/>
      <c r="BC214" s="473"/>
      <c r="CB214" s="404"/>
      <c r="CC214" s="404"/>
      <c r="CD214" s="404"/>
      <c r="CE214" s="404"/>
      <c r="CF214" s="404"/>
      <c r="CG214" s="404"/>
      <c r="CH214" s="404"/>
      <c r="CI214" s="404"/>
      <c r="CO214" s="451"/>
      <c r="CP214" s="451"/>
      <c r="CQ214" s="451"/>
      <c r="CR214" s="451"/>
      <c r="CS214" s="451"/>
      <c r="CT214" s="451"/>
      <c r="CU214" s="451"/>
      <c r="CV214" s="451"/>
      <c r="CW214" s="451"/>
      <c r="CX214" s="451"/>
      <c r="CY214" s="451"/>
      <c r="CZ214" s="451"/>
      <c r="DA214" s="451"/>
      <c r="DH214" s="464"/>
      <c r="DI214" s="224"/>
      <c r="DJ214" s="224"/>
      <c r="DK214" s="224"/>
      <c r="DL214" s="224"/>
      <c r="DM214" s="224"/>
      <c r="DN214" s="224"/>
      <c r="DO214" s="224"/>
      <c r="DP214" s="224"/>
      <c r="DQ214" s="224"/>
      <c r="DR214" s="224"/>
      <c r="DS214" s="224"/>
      <c r="DT214" s="224"/>
      <c r="DU214" s="224"/>
      <c r="DV214" s="224"/>
      <c r="DW214" s="224"/>
      <c r="DX214" s="224"/>
      <c r="DY214" s="224"/>
      <c r="DZ214" s="248"/>
    </row>
    <row r="215" spans="1:136" ht="27" customHeight="1">
      <c r="A215" s="424" t="s">
        <v>146</v>
      </c>
      <c r="B215" s="425"/>
      <c r="C215" s="425"/>
      <c r="D215" s="425"/>
      <c r="E215" s="425"/>
      <c r="F215" s="425"/>
      <c r="G215" s="425"/>
      <c r="H215" s="425"/>
      <c r="I215" s="425"/>
      <c r="J215" s="425"/>
      <c r="K215" s="425"/>
      <c r="L215" s="425"/>
      <c r="M215" s="425"/>
      <c r="N215" s="292" t="str">
        <f>A216</f>
        <v>稲田サッカー少年団</v>
      </c>
      <c r="O215" s="293"/>
      <c r="P215" s="293"/>
      <c r="Q215" s="293"/>
      <c r="R215" s="293"/>
      <c r="S215" s="293"/>
      <c r="T215" s="293"/>
      <c r="U215" s="293"/>
      <c r="V215" s="292" t="str">
        <f>A226</f>
        <v>川西サッカー少年団</v>
      </c>
      <c r="W215" s="293"/>
      <c r="X215" s="293"/>
      <c r="Y215" s="293"/>
      <c r="Z215" s="293"/>
      <c r="AA215" s="293"/>
      <c r="AB215" s="293"/>
      <c r="AC215" s="293"/>
      <c r="AD215" s="292" t="str">
        <f>A236</f>
        <v>豊成サッカー少年団　A</v>
      </c>
      <c r="AE215" s="293"/>
      <c r="AF215" s="293"/>
      <c r="AG215" s="293"/>
      <c r="AH215" s="293"/>
      <c r="AI215" s="293"/>
      <c r="AJ215" s="293"/>
      <c r="AK215" s="293"/>
      <c r="AL215" s="210" t="s">
        <v>25</v>
      </c>
      <c r="AM215" s="211"/>
      <c r="AN215" s="212"/>
      <c r="AO215" s="210" t="s">
        <v>26</v>
      </c>
      <c r="AP215" s="211"/>
      <c r="AQ215" s="212"/>
      <c r="AR215" s="210" t="s">
        <v>27</v>
      </c>
      <c r="AS215" s="211"/>
      <c r="AT215" s="212"/>
      <c r="AU215" s="210" t="s">
        <v>28</v>
      </c>
      <c r="AV215" s="211"/>
      <c r="AW215" s="212"/>
      <c r="AX215" s="210" t="s">
        <v>29</v>
      </c>
      <c r="AY215" s="211"/>
      <c r="AZ215" s="212"/>
      <c r="BA215" s="210" t="s">
        <v>30</v>
      </c>
      <c r="BB215" s="211"/>
      <c r="BC215" s="212"/>
      <c r="BD215" s="210" t="s">
        <v>31</v>
      </c>
      <c r="BE215" s="211"/>
      <c r="BF215" s="212"/>
      <c r="BG215" s="210" t="s">
        <v>32</v>
      </c>
      <c r="BH215" s="211"/>
      <c r="BI215" s="212"/>
      <c r="BX215" s="424" t="s">
        <v>151</v>
      </c>
      <c r="BY215" s="425"/>
      <c r="BZ215" s="425"/>
      <c r="CA215" s="425"/>
      <c r="CB215" s="425"/>
      <c r="CC215" s="425"/>
      <c r="CD215" s="425"/>
      <c r="CE215" s="425"/>
      <c r="CF215" s="425"/>
      <c r="CG215" s="425"/>
      <c r="CH215" s="425"/>
      <c r="CI215" s="425"/>
      <c r="CJ215" s="425"/>
      <c r="CK215" s="292" t="str">
        <f>BX216</f>
        <v>開西つつじヶ丘</v>
      </c>
      <c r="CL215" s="293"/>
      <c r="CM215" s="293"/>
      <c r="CN215" s="293"/>
      <c r="CO215" s="293"/>
      <c r="CP215" s="293"/>
      <c r="CQ215" s="293"/>
      <c r="CR215" s="293"/>
      <c r="CS215" s="292" t="str">
        <f>BX226</f>
        <v>音更ユニオンSC　</v>
      </c>
      <c r="CT215" s="293"/>
      <c r="CU215" s="293"/>
      <c r="CV215" s="293"/>
      <c r="CW215" s="293"/>
      <c r="CX215" s="293"/>
      <c r="CY215" s="293"/>
      <c r="CZ215" s="293"/>
      <c r="DA215" s="292" t="str">
        <f>BX236</f>
        <v>豊成サッカー少年団　B</v>
      </c>
      <c r="DB215" s="293"/>
      <c r="DC215" s="293"/>
      <c r="DD215" s="293"/>
      <c r="DE215" s="293"/>
      <c r="DF215" s="293"/>
      <c r="DG215" s="293"/>
      <c r="DH215" s="293"/>
      <c r="DI215" s="210" t="s">
        <v>25</v>
      </c>
      <c r="DJ215" s="211"/>
      <c r="DK215" s="212"/>
      <c r="DL215" s="210" t="s">
        <v>26</v>
      </c>
      <c r="DM215" s="211"/>
      <c r="DN215" s="212"/>
      <c r="DO215" s="210" t="s">
        <v>27</v>
      </c>
      <c r="DP215" s="211"/>
      <c r="DQ215" s="212"/>
      <c r="DR215" s="210" t="s">
        <v>28</v>
      </c>
      <c r="DS215" s="211"/>
      <c r="DT215" s="212"/>
      <c r="DU215" s="210" t="s">
        <v>29</v>
      </c>
      <c r="DV215" s="211"/>
      <c r="DW215" s="212"/>
      <c r="DX215" s="210" t="s">
        <v>30</v>
      </c>
      <c r="DY215" s="211"/>
      <c r="DZ215" s="212"/>
      <c r="EA215" s="210" t="s">
        <v>31</v>
      </c>
      <c r="EB215" s="211"/>
      <c r="EC215" s="212"/>
      <c r="ED215" s="210" t="s">
        <v>32</v>
      </c>
      <c r="EE215" s="211"/>
      <c r="EF215" s="212"/>
    </row>
    <row r="216" spans="1:136" ht="15" customHeight="1">
      <c r="A216" s="296" t="s">
        <v>44</v>
      </c>
      <c r="B216" s="297"/>
      <c r="C216" s="297"/>
      <c r="D216" s="297"/>
      <c r="E216" s="297"/>
      <c r="F216" s="297"/>
      <c r="G216" s="297"/>
      <c r="H216" s="297"/>
      <c r="I216" s="297"/>
      <c r="J216" s="297"/>
      <c r="K216" s="297"/>
      <c r="L216" s="297"/>
      <c r="M216" s="298"/>
      <c r="N216" s="193"/>
      <c r="O216" s="394"/>
      <c r="P216" s="394"/>
      <c r="Q216" s="394"/>
      <c r="R216" s="394"/>
      <c r="S216" s="394"/>
      <c r="T216" s="394"/>
      <c r="U216" s="395"/>
      <c r="V216" s="194">
        <v>13</v>
      </c>
      <c r="W216" s="195"/>
      <c r="X216" s="195"/>
      <c r="Y216" s="198">
        <f>IF(W218="","",IF(W218&lt;AA218,"●",IF(W218&gt;AA218,"○",IF(W218=AA218,"△"))))</f>
      </c>
      <c r="Z216" s="198"/>
      <c r="AA216" s="88"/>
      <c r="AB216" s="88"/>
      <c r="AC216" s="89"/>
      <c r="AD216" s="194">
        <v>17</v>
      </c>
      <c r="AE216" s="195"/>
      <c r="AF216" s="195"/>
      <c r="AG216" s="198">
        <f>IF(AE218="","",IF(AE218&lt;AI218,"●",IF(AE218&gt;AI218,"○",IF(AE218=AI218,"△"))))</f>
      </c>
      <c r="AH216" s="198"/>
      <c r="AI216" s="88"/>
      <c r="AJ216" s="88"/>
      <c r="AK216" s="89"/>
      <c r="AL216" s="218">
        <f>COUNTIF(N216:AK217,"○")*1+COUNTIF(N221:AK222,"○")*1</f>
        <v>0</v>
      </c>
      <c r="AM216" s="219"/>
      <c r="AN216" s="220"/>
      <c r="AO216" s="218">
        <f>COUNTIF(Q216:AN217,"●")*1+COUNTIF(Q221:AN222,"●")*1</f>
        <v>0</v>
      </c>
      <c r="AP216" s="219"/>
      <c r="AQ216" s="220"/>
      <c r="AR216" s="218">
        <f>COUNTIF(N216:AQ217,"△")*1+COUNTIF(N221:AQ222,"△")*1</f>
        <v>0</v>
      </c>
      <c r="AS216" s="219"/>
      <c r="AT216" s="220"/>
      <c r="AU216" s="218">
        <f>COUNTIF(N216:AK217,"○")*3+COUNTIF(N216:AK217,"△")*1+COUNTIF(N221:AK222,"○")*3+COUNTIF(N221:AK222,"△")*1</f>
        <v>0</v>
      </c>
      <c r="AV216" s="219"/>
      <c r="AW216" s="220"/>
      <c r="AX216" s="352">
        <f>W223+W218+AE218+AE223</f>
        <v>0</v>
      </c>
      <c r="AY216" s="353"/>
      <c r="AZ216" s="354"/>
      <c r="BA216" s="218">
        <f>AA218+AI218+AI223+AA223</f>
        <v>0</v>
      </c>
      <c r="BB216" s="219"/>
      <c r="BC216" s="220"/>
      <c r="BD216" s="218">
        <f>AX216-BA216</f>
        <v>0</v>
      </c>
      <c r="BE216" s="219"/>
      <c r="BF216" s="220"/>
      <c r="BG216" s="156" t="e">
        <f>RANK(BO216:BO225,BO216:BO245)</f>
        <v>#N/A</v>
      </c>
      <c r="BH216" s="157"/>
      <c r="BI216" s="158"/>
      <c r="BX216" s="296" t="s">
        <v>53</v>
      </c>
      <c r="BY216" s="297"/>
      <c r="BZ216" s="297"/>
      <c r="CA216" s="297"/>
      <c r="CB216" s="297"/>
      <c r="CC216" s="297"/>
      <c r="CD216" s="297"/>
      <c r="CE216" s="297"/>
      <c r="CF216" s="297"/>
      <c r="CG216" s="297"/>
      <c r="CH216" s="297"/>
      <c r="CI216" s="297"/>
      <c r="CJ216" s="298"/>
      <c r="CK216" s="427"/>
      <c r="CL216" s="428"/>
      <c r="CM216" s="428"/>
      <c r="CN216" s="428"/>
      <c r="CO216" s="428"/>
      <c r="CP216" s="428"/>
      <c r="CQ216" s="428"/>
      <c r="CR216" s="429"/>
      <c r="CS216" s="436">
        <v>14</v>
      </c>
      <c r="CT216" s="437"/>
      <c r="CU216" s="437"/>
      <c r="CV216" s="440">
        <f>IF(CT218="","",IF(CT218&lt;CX218,"●",IF(CT218&gt;CX218,"○",IF(CT218=CX218,"△"))))</f>
      </c>
      <c r="CW216" s="440"/>
      <c r="CX216" s="96"/>
      <c r="CY216" s="96"/>
      <c r="CZ216" s="97"/>
      <c r="DA216" s="436">
        <v>18</v>
      </c>
      <c r="DB216" s="437"/>
      <c r="DC216" s="437"/>
      <c r="DD216" s="440">
        <f>IF(DB218="","",IF(DB218&lt;DF218,"●",IF(DB218&gt;DF218,"○",IF(DB218=DF218,"△"))))</f>
      </c>
      <c r="DE216" s="440"/>
      <c r="DF216" s="96"/>
      <c r="DG216" s="96"/>
      <c r="DH216" s="97"/>
      <c r="DI216" s="218">
        <f>COUNTIF(CK216:DH217,"○")*1+COUNTIF(CK221:DH222,"○")*1</f>
        <v>0</v>
      </c>
      <c r="DJ216" s="219"/>
      <c r="DK216" s="220"/>
      <c r="DL216" s="218">
        <f>COUNTIF(CN216:DK217,"●")*1+COUNTIF(CN221:DK222,"●")*1</f>
        <v>0</v>
      </c>
      <c r="DM216" s="219"/>
      <c r="DN216" s="220"/>
      <c r="DO216" s="218">
        <f>COUNTIF(CK216:DN217,"△")*1+COUNTIF(CK221:DN222,"△")*1</f>
        <v>0</v>
      </c>
      <c r="DP216" s="219"/>
      <c r="DQ216" s="220"/>
      <c r="DR216" s="218">
        <f>COUNTIF(CK216:DH217,"○")*3+COUNTIF(CK216:DH217,"△")*1+COUNTIF(CK221:DH222,"○")*3+COUNTIF(CK221:DH222,"△")*1</f>
        <v>0</v>
      </c>
      <c r="DS216" s="219"/>
      <c r="DT216" s="220"/>
      <c r="DU216" s="352">
        <f>CT223+CT218+DB218+DB223</f>
        <v>0</v>
      </c>
      <c r="DV216" s="353"/>
      <c r="DW216" s="354"/>
      <c r="DX216" s="218">
        <f>CX218+DF218+DF223+CX223</f>
        <v>0</v>
      </c>
      <c r="DY216" s="219"/>
      <c r="DZ216" s="220"/>
      <c r="EA216" s="218">
        <f>DU216-DX216</f>
        <v>0</v>
      </c>
      <c r="EB216" s="219"/>
      <c r="EC216" s="220"/>
      <c r="ED216" s="156" t="e">
        <f>RANK(BO249:BO258,BO249:BO278)</f>
        <v>#VALUE!</v>
      </c>
      <c r="EE216" s="157"/>
      <c r="EF216" s="158"/>
    </row>
    <row r="217" spans="1:136" ht="15" customHeight="1">
      <c r="A217" s="299"/>
      <c r="B217" s="300"/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1"/>
      <c r="N217" s="182"/>
      <c r="O217" s="183"/>
      <c r="P217" s="183"/>
      <c r="Q217" s="183"/>
      <c r="R217" s="183"/>
      <c r="S217" s="183"/>
      <c r="T217" s="183"/>
      <c r="U217" s="184"/>
      <c r="V217" s="196"/>
      <c r="W217" s="197"/>
      <c r="X217" s="197"/>
      <c r="Y217" s="165"/>
      <c r="Z217" s="165"/>
      <c r="AA217" s="91"/>
      <c r="AB217" s="91"/>
      <c r="AC217" s="92"/>
      <c r="AD217" s="196"/>
      <c r="AE217" s="197"/>
      <c r="AF217" s="197"/>
      <c r="AG217" s="165"/>
      <c r="AH217" s="165"/>
      <c r="AI217" s="91"/>
      <c r="AJ217" s="91"/>
      <c r="AK217" s="92"/>
      <c r="AL217" s="255"/>
      <c r="AM217" s="256"/>
      <c r="AN217" s="257"/>
      <c r="AO217" s="255"/>
      <c r="AP217" s="256"/>
      <c r="AQ217" s="257"/>
      <c r="AR217" s="255"/>
      <c r="AS217" s="256"/>
      <c r="AT217" s="257"/>
      <c r="AU217" s="255"/>
      <c r="AV217" s="256"/>
      <c r="AW217" s="257"/>
      <c r="AX217" s="355"/>
      <c r="AY217" s="356"/>
      <c r="AZ217" s="357"/>
      <c r="BA217" s="255"/>
      <c r="BB217" s="256"/>
      <c r="BC217" s="257"/>
      <c r="BD217" s="255"/>
      <c r="BE217" s="256"/>
      <c r="BF217" s="257"/>
      <c r="BG217" s="159"/>
      <c r="BH217" s="160"/>
      <c r="BI217" s="161"/>
      <c r="BX217" s="299"/>
      <c r="BY217" s="300"/>
      <c r="BZ217" s="300"/>
      <c r="CA217" s="300"/>
      <c r="CB217" s="300"/>
      <c r="CC217" s="300"/>
      <c r="CD217" s="300"/>
      <c r="CE217" s="300"/>
      <c r="CF217" s="300"/>
      <c r="CG217" s="300"/>
      <c r="CH217" s="300"/>
      <c r="CI217" s="300"/>
      <c r="CJ217" s="301"/>
      <c r="CK217" s="430"/>
      <c r="CL217" s="431"/>
      <c r="CM217" s="431"/>
      <c r="CN217" s="431"/>
      <c r="CO217" s="431"/>
      <c r="CP217" s="431"/>
      <c r="CQ217" s="431"/>
      <c r="CR217" s="432"/>
      <c r="CS217" s="438"/>
      <c r="CT217" s="439"/>
      <c r="CU217" s="439"/>
      <c r="CV217" s="426"/>
      <c r="CW217" s="426"/>
      <c r="CX217" s="99"/>
      <c r="CY217" s="99"/>
      <c r="CZ217" s="100"/>
      <c r="DA217" s="438"/>
      <c r="DB217" s="439"/>
      <c r="DC217" s="439"/>
      <c r="DD217" s="426"/>
      <c r="DE217" s="426"/>
      <c r="DF217" s="99"/>
      <c r="DG217" s="99"/>
      <c r="DH217" s="100"/>
      <c r="DI217" s="255"/>
      <c r="DJ217" s="256"/>
      <c r="DK217" s="257"/>
      <c r="DL217" s="255"/>
      <c r="DM217" s="256"/>
      <c r="DN217" s="257"/>
      <c r="DO217" s="255"/>
      <c r="DP217" s="256"/>
      <c r="DQ217" s="257"/>
      <c r="DR217" s="255"/>
      <c r="DS217" s="256"/>
      <c r="DT217" s="257"/>
      <c r="DU217" s="355"/>
      <c r="DV217" s="356"/>
      <c r="DW217" s="357"/>
      <c r="DX217" s="255"/>
      <c r="DY217" s="256"/>
      <c r="DZ217" s="257"/>
      <c r="EA217" s="255"/>
      <c r="EB217" s="256"/>
      <c r="EC217" s="257"/>
      <c r="ED217" s="159"/>
      <c r="EE217" s="160"/>
      <c r="EF217" s="161"/>
    </row>
    <row r="218" spans="1:136" ht="15" customHeight="1">
      <c r="A218" s="299"/>
      <c r="B218" s="300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1"/>
      <c r="N218" s="182"/>
      <c r="O218" s="183"/>
      <c r="P218" s="183"/>
      <c r="Q218" s="183"/>
      <c r="R218" s="183"/>
      <c r="S218" s="183"/>
      <c r="T218" s="183"/>
      <c r="U218" s="184"/>
      <c r="V218" s="93"/>
      <c r="W218" s="165"/>
      <c r="X218" s="165"/>
      <c r="Y218" s="165" t="s">
        <v>33</v>
      </c>
      <c r="Z218" s="165"/>
      <c r="AA218" s="165"/>
      <c r="AB218" s="165"/>
      <c r="AC218" s="90"/>
      <c r="AD218" s="93"/>
      <c r="AE218" s="165"/>
      <c r="AF218" s="165"/>
      <c r="AG218" s="165" t="s">
        <v>33</v>
      </c>
      <c r="AH218" s="165"/>
      <c r="AI218" s="165"/>
      <c r="AJ218" s="165"/>
      <c r="AK218" s="90"/>
      <c r="AL218" s="255"/>
      <c r="AM218" s="256"/>
      <c r="AN218" s="257"/>
      <c r="AO218" s="255"/>
      <c r="AP218" s="256"/>
      <c r="AQ218" s="257"/>
      <c r="AR218" s="255"/>
      <c r="AS218" s="256"/>
      <c r="AT218" s="257"/>
      <c r="AU218" s="255"/>
      <c r="AV218" s="256"/>
      <c r="AW218" s="257"/>
      <c r="AX218" s="355"/>
      <c r="AY218" s="356"/>
      <c r="AZ218" s="357"/>
      <c r="BA218" s="255"/>
      <c r="BB218" s="256"/>
      <c r="BC218" s="257"/>
      <c r="BD218" s="255"/>
      <c r="BE218" s="256"/>
      <c r="BF218" s="257"/>
      <c r="BG218" s="159"/>
      <c r="BH218" s="160"/>
      <c r="BI218" s="161"/>
      <c r="BX218" s="299"/>
      <c r="BY218" s="300"/>
      <c r="BZ218" s="300"/>
      <c r="CA218" s="300"/>
      <c r="CB218" s="300"/>
      <c r="CC218" s="300"/>
      <c r="CD218" s="300"/>
      <c r="CE218" s="300"/>
      <c r="CF218" s="300"/>
      <c r="CG218" s="300"/>
      <c r="CH218" s="300"/>
      <c r="CI218" s="300"/>
      <c r="CJ218" s="301"/>
      <c r="CK218" s="430"/>
      <c r="CL218" s="431"/>
      <c r="CM218" s="431"/>
      <c r="CN218" s="431"/>
      <c r="CO218" s="431"/>
      <c r="CP218" s="431"/>
      <c r="CQ218" s="431"/>
      <c r="CR218" s="432"/>
      <c r="CS218" s="101"/>
      <c r="CT218" s="426"/>
      <c r="CU218" s="426"/>
      <c r="CV218" s="426" t="s">
        <v>33</v>
      </c>
      <c r="CW218" s="426"/>
      <c r="CX218" s="426"/>
      <c r="CY218" s="426"/>
      <c r="CZ218" s="98"/>
      <c r="DA218" s="101"/>
      <c r="DB218" s="426"/>
      <c r="DC218" s="426"/>
      <c r="DD218" s="426" t="s">
        <v>33</v>
      </c>
      <c r="DE218" s="426"/>
      <c r="DF218" s="426"/>
      <c r="DG218" s="426"/>
      <c r="DH218" s="98"/>
      <c r="DI218" s="255"/>
      <c r="DJ218" s="256"/>
      <c r="DK218" s="257"/>
      <c r="DL218" s="255"/>
      <c r="DM218" s="256"/>
      <c r="DN218" s="257"/>
      <c r="DO218" s="255"/>
      <c r="DP218" s="256"/>
      <c r="DQ218" s="257"/>
      <c r="DR218" s="255"/>
      <c r="DS218" s="256"/>
      <c r="DT218" s="257"/>
      <c r="DU218" s="355"/>
      <c r="DV218" s="356"/>
      <c r="DW218" s="357"/>
      <c r="DX218" s="255"/>
      <c r="DY218" s="256"/>
      <c r="DZ218" s="257"/>
      <c r="EA218" s="255"/>
      <c r="EB218" s="256"/>
      <c r="EC218" s="257"/>
      <c r="ED218" s="159"/>
      <c r="EE218" s="160"/>
      <c r="EF218" s="161"/>
    </row>
    <row r="219" spans="1:136" ht="15" customHeight="1">
      <c r="A219" s="299"/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1"/>
      <c r="N219" s="182"/>
      <c r="O219" s="183"/>
      <c r="P219" s="183"/>
      <c r="Q219" s="183"/>
      <c r="R219" s="183"/>
      <c r="S219" s="183"/>
      <c r="T219" s="183"/>
      <c r="U219" s="184"/>
      <c r="V219" s="93"/>
      <c r="W219" s="165"/>
      <c r="X219" s="165"/>
      <c r="Y219" s="165"/>
      <c r="Z219" s="165"/>
      <c r="AA219" s="165"/>
      <c r="AB219" s="165"/>
      <c r="AC219" s="90"/>
      <c r="AD219" s="93"/>
      <c r="AE219" s="165"/>
      <c r="AF219" s="165"/>
      <c r="AG219" s="165"/>
      <c r="AH219" s="165"/>
      <c r="AI219" s="165"/>
      <c r="AJ219" s="165"/>
      <c r="AK219" s="90"/>
      <c r="AL219" s="255"/>
      <c r="AM219" s="256"/>
      <c r="AN219" s="257"/>
      <c r="AO219" s="255"/>
      <c r="AP219" s="256"/>
      <c r="AQ219" s="257"/>
      <c r="AR219" s="255"/>
      <c r="AS219" s="256"/>
      <c r="AT219" s="257"/>
      <c r="AU219" s="255"/>
      <c r="AV219" s="256"/>
      <c r="AW219" s="257"/>
      <c r="AX219" s="355"/>
      <c r="AY219" s="356"/>
      <c r="AZ219" s="357"/>
      <c r="BA219" s="255"/>
      <c r="BB219" s="256"/>
      <c r="BC219" s="257"/>
      <c r="BD219" s="255"/>
      <c r="BE219" s="256"/>
      <c r="BF219" s="257"/>
      <c r="BG219" s="159"/>
      <c r="BH219" s="160"/>
      <c r="BI219" s="161"/>
      <c r="BX219" s="299"/>
      <c r="BY219" s="300"/>
      <c r="BZ219" s="300"/>
      <c r="CA219" s="300"/>
      <c r="CB219" s="300"/>
      <c r="CC219" s="300"/>
      <c r="CD219" s="300"/>
      <c r="CE219" s="300"/>
      <c r="CF219" s="300"/>
      <c r="CG219" s="300"/>
      <c r="CH219" s="300"/>
      <c r="CI219" s="300"/>
      <c r="CJ219" s="301"/>
      <c r="CK219" s="430"/>
      <c r="CL219" s="431"/>
      <c r="CM219" s="431"/>
      <c r="CN219" s="431"/>
      <c r="CO219" s="431"/>
      <c r="CP219" s="431"/>
      <c r="CQ219" s="431"/>
      <c r="CR219" s="432"/>
      <c r="CS219" s="101"/>
      <c r="CT219" s="426"/>
      <c r="CU219" s="426"/>
      <c r="CV219" s="426"/>
      <c r="CW219" s="426"/>
      <c r="CX219" s="426"/>
      <c r="CY219" s="426"/>
      <c r="CZ219" s="98"/>
      <c r="DA219" s="101"/>
      <c r="DB219" s="426"/>
      <c r="DC219" s="426"/>
      <c r="DD219" s="426"/>
      <c r="DE219" s="426"/>
      <c r="DF219" s="426"/>
      <c r="DG219" s="426"/>
      <c r="DH219" s="98"/>
      <c r="DI219" s="255"/>
      <c r="DJ219" s="256"/>
      <c r="DK219" s="257"/>
      <c r="DL219" s="255"/>
      <c r="DM219" s="256"/>
      <c r="DN219" s="257"/>
      <c r="DO219" s="255"/>
      <c r="DP219" s="256"/>
      <c r="DQ219" s="257"/>
      <c r="DR219" s="255"/>
      <c r="DS219" s="256"/>
      <c r="DT219" s="257"/>
      <c r="DU219" s="355"/>
      <c r="DV219" s="356"/>
      <c r="DW219" s="357"/>
      <c r="DX219" s="255"/>
      <c r="DY219" s="256"/>
      <c r="DZ219" s="257"/>
      <c r="EA219" s="255"/>
      <c r="EB219" s="256"/>
      <c r="EC219" s="257"/>
      <c r="ED219" s="159"/>
      <c r="EE219" s="160"/>
      <c r="EF219" s="161"/>
    </row>
    <row r="220" spans="1:136" ht="15" customHeight="1">
      <c r="A220" s="299"/>
      <c r="B220" s="300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1"/>
      <c r="N220" s="182"/>
      <c r="O220" s="183"/>
      <c r="P220" s="183"/>
      <c r="Q220" s="183"/>
      <c r="R220" s="183"/>
      <c r="S220" s="183"/>
      <c r="T220" s="183"/>
      <c r="U220" s="184"/>
      <c r="V220" s="93"/>
      <c r="W220" s="165"/>
      <c r="X220" s="165"/>
      <c r="Y220" s="165"/>
      <c r="Z220" s="165"/>
      <c r="AA220" s="165"/>
      <c r="AB220" s="165"/>
      <c r="AC220" s="90"/>
      <c r="AD220" s="93"/>
      <c r="AE220" s="165"/>
      <c r="AF220" s="165"/>
      <c r="AG220" s="165"/>
      <c r="AH220" s="165"/>
      <c r="AI220" s="165"/>
      <c r="AJ220" s="165"/>
      <c r="AK220" s="90"/>
      <c r="AL220" s="255"/>
      <c r="AM220" s="256"/>
      <c r="AN220" s="257"/>
      <c r="AO220" s="255"/>
      <c r="AP220" s="256"/>
      <c r="AQ220" s="257"/>
      <c r="AR220" s="255"/>
      <c r="AS220" s="256"/>
      <c r="AT220" s="257"/>
      <c r="AU220" s="255"/>
      <c r="AV220" s="256"/>
      <c r="AW220" s="257"/>
      <c r="AX220" s="355"/>
      <c r="AY220" s="356"/>
      <c r="AZ220" s="357"/>
      <c r="BA220" s="255"/>
      <c r="BB220" s="256"/>
      <c r="BC220" s="257"/>
      <c r="BD220" s="255"/>
      <c r="BE220" s="256"/>
      <c r="BF220" s="257"/>
      <c r="BG220" s="159"/>
      <c r="BH220" s="160"/>
      <c r="BI220" s="161"/>
      <c r="BX220" s="299"/>
      <c r="BY220" s="300"/>
      <c r="BZ220" s="300"/>
      <c r="CA220" s="300"/>
      <c r="CB220" s="300"/>
      <c r="CC220" s="300"/>
      <c r="CD220" s="300"/>
      <c r="CE220" s="300"/>
      <c r="CF220" s="300"/>
      <c r="CG220" s="300"/>
      <c r="CH220" s="300"/>
      <c r="CI220" s="300"/>
      <c r="CJ220" s="301"/>
      <c r="CK220" s="430"/>
      <c r="CL220" s="431"/>
      <c r="CM220" s="431"/>
      <c r="CN220" s="431"/>
      <c r="CO220" s="431"/>
      <c r="CP220" s="431"/>
      <c r="CQ220" s="431"/>
      <c r="CR220" s="432"/>
      <c r="CS220" s="101"/>
      <c r="CT220" s="426"/>
      <c r="CU220" s="426"/>
      <c r="CV220" s="426"/>
      <c r="CW220" s="426"/>
      <c r="CX220" s="426"/>
      <c r="CY220" s="426"/>
      <c r="CZ220" s="98"/>
      <c r="DA220" s="101"/>
      <c r="DB220" s="426"/>
      <c r="DC220" s="426"/>
      <c r="DD220" s="426"/>
      <c r="DE220" s="426"/>
      <c r="DF220" s="426"/>
      <c r="DG220" s="426"/>
      <c r="DH220" s="98"/>
      <c r="DI220" s="255"/>
      <c r="DJ220" s="256"/>
      <c r="DK220" s="257"/>
      <c r="DL220" s="255"/>
      <c r="DM220" s="256"/>
      <c r="DN220" s="257"/>
      <c r="DO220" s="255"/>
      <c r="DP220" s="256"/>
      <c r="DQ220" s="257"/>
      <c r="DR220" s="255"/>
      <c r="DS220" s="256"/>
      <c r="DT220" s="257"/>
      <c r="DU220" s="355"/>
      <c r="DV220" s="356"/>
      <c r="DW220" s="357"/>
      <c r="DX220" s="255"/>
      <c r="DY220" s="256"/>
      <c r="DZ220" s="257"/>
      <c r="EA220" s="255"/>
      <c r="EB220" s="256"/>
      <c r="EC220" s="257"/>
      <c r="ED220" s="159"/>
      <c r="EE220" s="160"/>
      <c r="EF220" s="161"/>
    </row>
    <row r="221" spans="1:136" ht="15" customHeight="1">
      <c r="A221" s="299"/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1"/>
      <c r="N221" s="182"/>
      <c r="O221" s="183"/>
      <c r="P221" s="183"/>
      <c r="Q221" s="183"/>
      <c r="R221" s="183"/>
      <c r="S221" s="183"/>
      <c r="T221" s="183"/>
      <c r="U221" s="184"/>
      <c r="V221" s="194">
        <v>19</v>
      </c>
      <c r="W221" s="195"/>
      <c r="X221" s="195"/>
      <c r="Y221" s="198">
        <f>IF(W223="","",IF(W223&lt;AA223,"●",IF(W223&gt;AA223,"○",IF(W223=AA223,"△"))))</f>
      </c>
      <c r="Z221" s="198"/>
      <c r="AA221" s="88"/>
      <c r="AB221" s="88"/>
      <c r="AC221" s="89"/>
      <c r="AD221" s="194">
        <v>21</v>
      </c>
      <c r="AE221" s="195"/>
      <c r="AF221" s="195"/>
      <c r="AG221" s="198">
        <f>IF(AE223="","",IF(AE223&lt;AI223,"●",IF(AE223&gt;AI223,"○",IF(AE223=AI223,"△"))))</f>
      </c>
      <c r="AH221" s="198"/>
      <c r="AI221" s="88"/>
      <c r="AJ221" s="88"/>
      <c r="AK221" s="89"/>
      <c r="AL221" s="255"/>
      <c r="AM221" s="256"/>
      <c r="AN221" s="257"/>
      <c r="AO221" s="255"/>
      <c r="AP221" s="256"/>
      <c r="AQ221" s="257"/>
      <c r="AR221" s="255"/>
      <c r="AS221" s="256"/>
      <c r="AT221" s="257"/>
      <c r="AU221" s="255"/>
      <c r="AV221" s="256"/>
      <c r="AW221" s="257"/>
      <c r="AX221" s="355"/>
      <c r="AY221" s="356"/>
      <c r="AZ221" s="357"/>
      <c r="BA221" s="255"/>
      <c r="BB221" s="256"/>
      <c r="BC221" s="257"/>
      <c r="BD221" s="255"/>
      <c r="BE221" s="256"/>
      <c r="BF221" s="257"/>
      <c r="BG221" s="159"/>
      <c r="BH221" s="160"/>
      <c r="BI221" s="161"/>
      <c r="BX221" s="299"/>
      <c r="BY221" s="300"/>
      <c r="BZ221" s="300"/>
      <c r="CA221" s="300"/>
      <c r="CB221" s="300"/>
      <c r="CC221" s="300"/>
      <c r="CD221" s="300"/>
      <c r="CE221" s="300"/>
      <c r="CF221" s="300"/>
      <c r="CG221" s="300"/>
      <c r="CH221" s="300"/>
      <c r="CI221" s="300"/>
      <c r="CJ221" s="301"/>
      <c r="CK221" s="430"/>
      <c r="CL221" s="431"/>
      <c r="CM221" s="431"/>
      <c r="CN221" s="431"/>
      <c r="CO221" s="431"/>
      <c r="CP221" s="431"/>
      <c r="CQ221" s="431"/>
      <c r="CR221" s="432"/>
      <c r="CS221" s="436">
        <v>20</v>
      </c>
      <c r="CT221" s="437"/>
      <c r="CU221" s="437"/>
      <c r="CV221" s="440">
        <f>IF(CT223="","",IF(CT223&lt;CX223,"●",IF(CT223&gt;CX223,"○",IF(CT223=CX223,"△"))))</f>
      </c>
      <c r="CW221" s="440"/>
      <c r="CX221" s="96"/>
      <c r="CY221" s="96"/>
      <c r="CZ221" s="97"/>
      <c r="DA221" s="436">
        <v>24</v>
      </c>
      <c r="DB221" s="437"/>
      <c r="DC221" s="437"/>
      <c r="DD221" s="440">
        <f>IF(DB223="","",IF(DB223&lt;DF223,"●",IF(DB223&gt;DF223,"○",IF(DB223=DF223,"△"))))</f>
      </c>
      <c r="DE221" s="440"/>
      <c r="DF221" s="96"/>
      <c r="DG221" s="96"/>
      <c r="DH221" s="97"/>
      <c r="DI221" s="255"/>
      <c r="DJ221" s="256"/>
      <c r="DK221" s="257"/>
      <c r="DL221" s="255"/>
      <c r="DM221" s="256"/>
      <c r="DN221" s="257"/>
      <c r="DO221" s="255"/>
      <c r="DP221" s="256"/>
      <c r="DQ221" s="257"/>
      <c r="DR221" s="255"/>
      <c r="DS221" s="256"/>
      <c r="DT221" s="257"/>
      <c r="DU221" s="355"/>
      <c r="DV221" s="356"/>
      <c r="DW221" s="357"/>
      <c r="DX221" s="255"/>
      <c r="DY221" s="256"/>
      <c r="DZ221" s="257"/>
      <c r="EA221" s="255"/>
      <c r="EB221" s="256"/>
      <c r="EC221" s="257"/>
      <c r="ED221" s="159"/>
      <c r="EE221" s="160"/>
      <c r="EF221" s="161"/>
    </row>
    <row r="222" spans="1:136" ht="15" customHeight="1">
      <c r="A222" s="299"/>
      <c r="B222" s="300"/>
      <c r="C222" s="300"/>
      <c r="D222" s="300"/>
      <c r="E222" s="300"/>
      <c r="F222" s="300"/>
      <c r="G222" s="300"/>
      <c r="H222" s="300"/>
      <c r="I222" s="300"/>
      <c r="J222" s="300"/>
      <c r="K222" s="300"/>
      <c r="L222" s="300"/>
      <c r="M222" s="301"/>
      <c r="N222" s="182"/>
      <c r="O222" s="183"/>
      <c r="P222" s="183"/>
      <c r="Q222" s="183"/>
      <c r="R222" s="183"/>
      <c r="S222" s="183"/>
      <c r="T222" s="183"/>
      <c r="U222" s="184"/>
      <c r="V222" s="196"/>
      <c r="W222" s="197"/>
      <c r="X222" s="197"/>
      <c r="Y222" s="165"/>
      <c r="Z222" s="165"/>
      <c r="AA222" s="91"/>
      <c r="AB222" s="91"/>
      <c r="AC222" s="92"/>
      <c r="AD222" s="196"/>
      <c r="AE222" s="197"/>
      <c r="AF222" s="197"/>
      <c r="AG222" s="165"/>
      <c r="AH222" s="165"/>
      <c r="AI222" s="91"/>
      <c r="AJ222" s="91"/>
      <c r="AK222" s="92"/>
      <c r="AL222" s="255"/>
      <c r="AM222" s="256"/>
      <c r="AN222" s="257"/>
      <c r="AO222" s="255"/>
      <c r="AP222" s="256"/>
      <c r="AQ222" s="257"/>
      <c r="AR222" s="255"/>
      <c r="AS222" s="256"/>
      <c r="AT222" s="257"/>
      <c r="AU222" s="255"/>
      <c r="AV222" s="256"/>
      <c r="AW222" s="257"/>
      <c r="AX222" s="355"/>
      <c r="AY222" s="356"/>
      <c r="AZ222" s="357"/>
      <c r="BA222" s="255"/>
      <c r="BB222" s="256"/>
      <c r="BC222" s="257"/>
      <c r="BD222" s="255"/>
      <c r="BE222" s="256"/>
      <c r="BF222" s="257"/>
      <c r="BG222" s="159"/>
      <c r="BH222" s="160"/>
      <c r="BI222" s="161"/>
      <c r="BX222" s="299"/>
      <c r="BY222" s="300"/>
      <c r="BZ222" s="300"/>
      <c r="CA222" s="300"/>
      <c r="CB222" s="300"/>
      <c r="CC222" s="300"/>
      <c r="CD222" s="300"/>
      <c r="CE222" s="300"/>
      <c r="CF222" s="300"/>
      <c r="CG222" s="300"/>
      <c r="CH222" s="300"/>
      <c r="CI222" s="300"/>
      <c r="CJ222" s="301"/>
      <c r="CK222" s="430"/>
      <c r="CL222" s="431"/>
      <c r="CM222" s="431"/>
      <c r="CN222" s="431"/>
      <c r="CO222" s="431"/>
      <c r="CP222" s="431"/>
      <c r="CQ222" s="431"/>
      <c r="CR222" s="432"/>
      <c r="CS222" s="438"/>
      <c r="CT222" s="439"/>
      <c r="CU222" s="439"/>
      <c r="CV222" s="426"/>
      <c r="CW222" s="426"/>
      <c r="CX222" s="99"/>
      <c r="CY222" s="99"/>
      <c r="CZ222" s="100"/>
      <c r="DA222" s="438"/>
      <c r="DB222" s="439"/>
      <c r="DC222" s="439"/>
      <c r="DD222" s="426"/>
      <c r="DE222" s="426"/>
      <c r="DF222" s="99"/>
      <c r="DG222" s="99"/>
      <c r="DH222" s="100"/>
      <c r="DI222" s="255"/>
      <c r="DJ222" s="256"/>
      <c r="DK222" s="257"/>
      <c r="DL222" s="255"/>
      <c r="DM222" s="256"/>
      <c r="DN222" s="257"/>
      <c r="DO222" s="255"/>
      <c r="DP222" s="256"/>
      <c r="DQ222" s="257"/>
      <c r="DR222" s="255"/>
      <c r="DS222" s="256"/>
      <c r="DT222" s="257"/>
      <c r="DU222" s="355"/>
      <c r="DV222" s="356"/>
      <c r="DW222" s="357"/>
      <c r="DX222" s="255"/>
      <c r="DY222" s="256"/>
      <c r="DZ222" s="257"/>
      <c r="EA222" s="255"/>
      <c r="EB222" s="256"/>
      <c r="EC222" s="257"/>
      <c r="ED222" s="159"/>
      <c r="EE222" s="160"/>
      <c r="EF222" s="161"/>
    </row>
    <row r="223" spans="1:136" ht="15" customHeight="1">
      <c r="A223" s="299"/>
      <c r="B223" s="300"/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1"/>
      <c r="N223" s="182"/>
      <c r="O223" s="183"/>
      <c r="P223" s="183"/>
      <c r="Q223" s="183"/>
      <c r="R223" s="183"/>
      <c r="S223" s="183"/>
      <c r="T223" s="183"/>
      <c r="U223" s="184"/>
      <c r="V223" s="93"/>
      <c r="W223" s="165"/>
      <c r="X223" s="165"/>
      <c r="Y223" s="165" t="s">
        <v>33</v>
      </c>
      <c r="Z223" s="165"/>
      <c r="AA223" s="165"/>
      <c r="AB223" s="165"/>
      <c r="AC223" s="90"/>
      <c r="AD223" s="93"/>
      <c r="AE223" s="165"/>
      <c r="AF223" s="165"/>
      <c r="AG223" s="165" t="s">
        <v>33</v>
      </c>
      <c r="AH223" s="165"/>
      <c r="AI223" s="165"/>
      <c r="AJ223" s="165"/>
      <c r="AK223" s="90"/>
      <c r="AL223" s="255"/>
      <c r="AM223" s="256"/>
      <c r="AN223" s="257"/>
      <c r="AO223" s="255"/>
      <c r="AP223" s="256"/>
      <c r="AQ223" s="257"/>
      <c r="AR223" s="255"/>
      <c r="AS223" s="256"/>
      <c r="AT223" s="257"/>
      <c r="AU223" s="255"/>
      <c r="AV223" s="256"/>
      <c r="AW223" s="257"/>
      <c r="AX223" s="355"/>
      <c r="AY223" s="356"/>
      <c r="AZ223" s="357"/>
      <c r="BA223" s="255"/>
      <c r="BB223" s="256"/>
      <c r="BC223" s="257"/>
      <c r="BD223" s="255"/>
      <c r="BE223" s="256"/>
      <c r="BF223" s="257"/>
      <c r="BG223" s="159"/>
      <c r="BH223" s="160"/>
      <c r="BI223" s="161"/>
      <c r="BX223" s="299"/>
      <c r="BY223" s="300"/>
      <c r="BZ223" s="300"/>
      <c r="CA223" s="300"/>
      <c r="CB223" s="300"/>
      <c r="CC223" s="300"/>
      <c r="CD223" s="300"/>
      <c r="CE223" s="300"/>
      <c r="CF223" s="300"/>
      <c r="CG223" s="300"/>
      <c r="CH223" s="300"/>
      <c r="CI223" s="300"/>
      <c r="CJ223" s="301"/>
      <c r="CK223" s="430"/>
      <c r="CL223" s="431"/>
      <c r="CM223" s="431"/>
      <c r="CN223" s="431"/>
      <c r="CO223" s="431"/>
      <c r="CP223" s="431"/>
      <c r="CQ223" s="431"/>
      <c r="CR223" s="432"/>
      <c r="CS223" s="101"/>
      <c r="CT223" s="426"/>
      <c r="CU223" s="426"/>
      <c r="CV223" s="426" t="s">
        <v>33</v>
      </c>
      <c r="CW223" s="426"/>
      <c r="CX223" s="426"/>
      <c r="CY223" s="426"/>
      <c r="CZ223" s="98"/>
      <c r="DA223" s="101"/>
      <c r="DB223" s="426"/>
      <c r="DC223" s="426"/>
      <c r="DD223" s="426" t="s">
        <v>33</v>
      </c>
      <c r="DE223" s="426"/>
      <c r="DF223" s="426"/>
      <c r="DG223" s="426"/>
      <c r="DH223" s="98"/>
      <c r="DI223" s="255"/>
      <c r="DJ223" s="256"/>
      <c r="DK223" s="257"/>
      <c r="DL223" s="255"/>
      <c r="DM223" s="256"/>
      <c r="DN223" s="257"/>
      <c r="DO223" s="255"/>
      <c r="DP223" s="256"/>
      <c r="DQ223" s="257"/>
      <c r="DR223" s="255"/>
      <c r="DS223" s="256"/>
      <c r="DT223" s="257"/>
      <c r="DU223" s="355"/>
      <c r="DV223" s="356"/>
      <c r="DW223" s="357"/>
      <c r="DX223" s="255"/>
      <c r="DY223" s="256"/>
      <c r="DZ223" s="257"/>
      <c r="EA223" s="255"/>
      <c r="EB223" s="256"/>
      <c r="EC223" s="257"/>
      <c r="ED223" s="159"/>
      <c r="EE223" s="160"/>
      <c r="EF223" s="161"/>
    </row>
    <row r="224" spans="1:136" ht="15" customHeight="1">
      <c r="A224" s="299"/>
      <c r="B224" s="300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1"/>
      <c r="N224" s="182"/>
      <c r="O224" s="183"/>
      <c r="P224" s="183"/>
      <c r="Q224" s="183"/>
      <c r="R224" s="183"/>
      <c r="S224" s="183"/>
      <c r="T224" s="183"/>
      <c r="U224" s="184"/>
      <c r="V224" s="93"/>
      <c r="W224" s="165"/>
      <c r="X224" s="165"/>
      <c r="Y224" s="165"/>
      <c r="Z224" s="165"/>
      <c r="AA224" s="165"/>
      <c r="AB224" s="165"/>
      <c r="AC224" s="90"/>
      <c r="AD224" s="93"/>
      <c r="AE224" s="165"/>
      <c r="AF224" s="165"/>
      <c r="AG224" s="165"/>
      <c r="AH224" s="165"/>
      <c r="AI224" s="165"/>
      <c r="AJ224" s="165"/>
      <c r="AK224" s="90"/>
      <c r="AL224" s="255"/>
      <c r="AM224" s="256"/>
      <c r="AN224" s="257"/>
      <c r="AO224" s="255"/>
      <c r="AP224" s="256"/>
      <c r="AQ224" s="257"/>
      <c r="AR224" s="255"/>
      <c r="AS224" s="256"/>
      <c r="AT224" s="257"/>
      <c r="AU224" s="255"/>
      <c r="AV224" s="256"/>
      <c r="AW224" s="257"/>
      <c r="AX224" s="355"/>
      <c r="AY224" s="356"/>
      <c r="AZ224" s="357"/>
      <c r="BA224" s="255"/>
      <c r="BB224" s="256"/>
      <c r="BC224" s="257"/>
      <c r="BD224" s="255"/>
      <c r="BE224" s="256"/>
      <c r="BF224" s="257"/>
      <c r="BG224" s="159"/>
      <c r="BH224" s="160"/>
      <c r="BI224" s="161"/>
      <c r="BX224" s="299"/>
      <c r="BY224" s="300"/>
      <c r="BZ224" s="300"/>
      <c r="CA224" s="300"/>
      <c r="CB224" s="300"/>
      <c r="CC224" s="300"/>
      <c r="CD224" s="300"/>
      <c r="CE224" s="300"/>
      <c r="CF224" s="300"/>
      <c r="CG224" s="300"/>
      <c r="CH224" s="300"/>
      <c r="CI224" s="300"/>
      <c r="CJ224" s="301"/>
      <c r="CK224" s="430"/>
      <c r="CL224" s="431"/>
      <c r="CM224" s="431"/>
      <c r="CN224" s="431"/>
      <c r="CO224" s="431"/>
      <c r="CP224" s="431"/>
      <c r="CQ224" s="431"/>
      <c r="CR224" s="432"/>
      <c r="CS224" s="101"/>
      <c r="CT224" s="426"/>
      <c r="CU224" s="426"/>
      <c r="CV224" s="426"/>
      <c r="CW224" s="426"/>
      <c r="CX224" s="426"/>
      <c r="CY224" s="426"/>
      <c r="CZ224" s="98"/>
      <c r="DA224" s="101"/>
      <c r="DB224" s="426"/>
      <c r="DC224" s="426"/>
      <c r="DD224" s="426"/>
      <c r="DE224" s="426"/>
      <c r="DF224" s="426"/>
      <c r="DG224" s="426"/>
      <c r="DH224" s="98"/>
      <c r="DI224" s="255"/>
      <c r="DJ224" s="256"/>
      <c r="DK224" s="257"/>
      <c r="DL224" s="255"/>
      <c r="DM224" s="256"/>
      <c r="DN224" s="257"/>
      <c r="DO224" s="255"/>
      <c r="DP224" s="256"/>
      <c r="DQ224" s="257"/>
      <c r="DR224" s="255"/>
      <c r="DS224" s="256"/>
      <c r="DT224" s="257"/>
      <c r="DU224" s="355"/>
      <c r="DV224" s="356"/>
      <c r="DW224" s="357"/>
      <c r="DX224" s="255"/>
      <c r="DY224" s="256"/>
      <c r="DZ224" s="257"/>
      <c r="EA224" s="255"/>
      <c r="EB224" s="256"/>
      <c r="EC224" s="257"/>
      <c r="ED224" s="159"/>
      <c r="EE224" s="160"/>
      <c r="EF224" s="161"/>
    </row>
    <row r="225" spans="1:136" ht="15" customHeight="1">
      <c r="A225" s="302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4"/>
      <c r="N225" s="185"/>
      <c r="O225" s="186"/>
      <c r="P225" s="186"/>
      <c r="Q225" s="186"/>
      <c r="R225" s="186"/>
      <c r="S225" s="186"/>
      <c r="T225" s="186"/>
      <c r="U225" s="187"/>
      <c r="V225" s="93"/>
      <c r="W225" s="165"/>
      <c r="X225" s="165"/>
      <c r="Y225" s="165"/>
      <c r="Z225" s="165"/>
      <c r="AA225" s="165"/>
      <c r="AB225" s="165"/>
      <c r="AC225" s="90"/>
      <c r="AD225" s="93"/>
      <c r="AE225" s="165"/>
      <c r="AF225" s="165"/>
      <c r="AG225" s="165"/>
      <c r="AH225" s="165"/>
      <c r="AI225" s="165"/>
      <c r="AJ225" s="165"/>
      <c r="AK225" s="90"/>
      <c r="AL225" s="258"/>
      <c r="AM225" s="259"/>
      <c r="AN225" s="173"/>
      <c r="AO225" s="258"/>
      <c r="AP225" s="259"/>
      <c r="AQ225" s="173"/>
      <c r="AR225" s="258"/>
      <c r="AS225" s="259"/>
      <c r="AT225" s="173"/>
      <c r="AU225" s="258"/>
      <c r="AV225" s="259"/>
      <c r="AW225" s="173"/>
      <c r="AX225" s="358"/>
      <c r="AY225" s="359"/>
      <c r="AZ225" s="360"/>
      <c r="BA225" s="258"/>
      <c r="BB225" s="259"/>
      <c r="BC225" s="173"/>
      <c r="BD225" s="258"/>
      <c r="BE225" s="259"/>
      <c r="BF225" s="173"/>
      <c r="BG225" s="162"/>
      <c r="BH225" s="163"/>
      <c r="BI225" s="164"/>
      <c r="BX225" s="302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4"/>
      <c r="CK225" s="433"/>
      <c r="CL225" s="434"/>
      <c r="CM225" s="434"/>
      <c r="CN225" s="434"/>
      <c r="CO225" s="434"/>
      <c r="CP225" s="434"/>
      <c r="CQ225" s="434"/>
      <c r="CR225" s="435"/>
      <c r="CS225" s="101"/>
      <c r="CT225" s="426"/>
      <c r="CU225" s="426"/>
      <c r="CV225" s="426"/>
      <c r="CW225" s="426"/>
      <c r="CX225" s="426"/>
      <c r="CY225" s="426"/>
      <c r="CZ225" s="98"/>
      <c r="DA225" s="101"/>
      <c r="DB225" s="426"/>
      <c r="DC225" s="426"/>
      <c r="DD225" s="426"/>
      <c r="DE225" s="426"/>
      <c r="DF225" s="426"/>
      <c r="DG225" s="426"/>
      <c r="DH225" s="98"/>
      <c r="DI225" s="258"/>
      <c r="DJ225" s="259"/>
      <c r="DK225" s="173"/>
      <c r="DL225" s="258"/>
      <c r="DM225" s="259"/>
      <c r="DN225" s="173"/>
      <c r="DO225" s="258"/>
      <c r="DP225" s="259"/>
      <c r="DQ225" s="173"/>
      <c r="DR225" s="258"/>
      <c r="DS225" s="259"/>
      <c r="DT225" s="173"/>
      <c r="DU225" s="358"/>
      <c r="DV225" s="359"/>
      <c r="DW225" s="360"/>
      <c r="DX225" s="258"/>
      <c r="DY225" s="259"/>
      <c r="DZ225" s="173"/>
      <c r="EA225" s="258"/>
      <c r="EB225" s="259"/>
      <c r="EC225" s="173"/>
      <c r="ED225" s="162"/>
      <c r="EE225" s="163"/>
      <c r="EF225" s="164"/>
    </row>
    <row r="226" spans="1:136" ht="15" customHeight="1">
      <c r="A226" s="336" t="s">
        <v>58</v>
      </c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80"/>
      <c r="N226" s="192">
        <f>IF(O228="","",IF(O228&lt;S228,"●",IF(O228&gt;S228,"○",IF(O228=S228,"△"))))</f>
      </c>
      <c r="O226" s="192"/>
      <c r="P226" s="192"/>
      <c r="Q226" s="192"/>
      <c r="R226" s="192"/>
      <c r="S226" s="192"/>
      <c r="T226" s="192"/>
      <c r="U226" s="192"/>
      <c r="V226" s="193"/>
      <c r="W226" s="394"/>
      <c r="X226" s="394"/>
      <c r="Y226" s="394"/>
      <c r="Z226" s="394"/>
      <c r="AA226" s="394"/>
      <c r="AB226" s="394"/>
      <c r="AC226" s="395"/>
      <c r="AD226" s="194">
        <v>15</v>
      </c>
      <c r="AE226" s="195"/>
      <c r="AF226" s="195"/>
      <c r="AG226" s="198">
        <f>IF(AE228="","",IF(AE228&lt;AI228,"●",IF(AE228&gt;AI228,"○",IF(AE228=AI228,"△"))))</f>
      </c>
      <c r="AH226" s="198"/>
      <c r="AI226" s="88"/>
      <c r="AJ226" s="88"/>
      <c r="AK226" s="89"/>
      <c r="AL226" s="218">
        <f>COUNTIF(N226:AK227,"○")*1+COUNTIF(N231:AK232,"○")*1</f>
        <v>0</v>
      </c>
      <c r="AM226" s="219"/>
      <c r="AN226" s="220"/>
      <c r="AO226" s="218">
        <f>COUNTIF(N226:AK227,"●")*1+COUNTIF(N231:AK232,"●")*1</f>
        <v>0</v>
      </c>
      <c r="AP226" s="219"/>
      <c r="AQ226" s="220"/>
      <c r="AR226" s="218">
        <f>COUNTIF(N226:AK227,"△")*1+COUNTIF(N231:AK232,"△")*1</f>
        <v>0</v>
      </c>
      <c r="AS226" s="219"/>
      <c r="AT226" s="220"/>
      <c r="AU226" s="218">
        <f>COUNTIF(N226:AK227,"○")*3+COUNTIF(N226:AK227,"△")*1+COUNTIF(N231:AK232,"○")*3+COUNTIF(N231:AK232,"△")*1</f>
        <v>0</v>
      </c>
      <c r="AV226" s="219"/>
      <c r="AW226" s="220"/>
      <c r="AX226" s="352">
        <f>AA223+AA218+AE228+AE233</f>
        <v>0</v>
      </c>
      <c r="AY226" s="353"/>
      <c r="AZ226" s="354"/>
      <c r="BA226" s="218">
        <f>W218+AI228+AI233+W223</f>
        <v>0</v>
      </c>
      <c r="BB226" s="219"/>
      <c r="BC226" s="220"/>
      <c r="BD226" s="218">
        <f>AX226-BA226</f>
        <v>0</v>
      </c>
      <c r="BE226" s="219"/>
      <c r="BF226" s="220"/>
      <c r="BG226" s="156" t="e">
        <f>RANK(BO226:BO235,BO216:BO245)</f>
        <v>#N/A</v>
      </c>
      <c r="BH226" s="157"/>
      <c r="BI226" s="158"/>
      <c r="BX226" s="336" t="s">
        <v>59</v>
      </c>
      <c r="BY226" s="337"/>
      <c r="BZ226" s="337"/>
      <c r="CA226" s="337"/>
      <c r="CB226" s="337"/>
      <c r="CC226" s="337"/>
      <c r="CD226" s="337"/>
      <c r="CE226" s="337"/>
      <c r="CF226" s="337"/>
      <c r="CG226" s="337"/>
      <c r="CH226" s="337"/>
      <c r="CI226" s="337"/>
      <c r="CJ226" s="380"/>
      <c r="CK226" s="441">
        <f>IF(CL228="","",IF(CL228&lt;CP228,"●",IF(CL228&gt;CP228,"○",IF(CL228=CP228,"△"))))</f>
      </c>
      <c r="CL226" s="441"/>
      <c r="CM226" s="441"/>
      <c r="CN226" s="441"/>
      <c r="CO226" s="441"/>
      <c r="CP226" s="441"/>
      <c r="CQ226" s="441"/>
      <c r="CR226" s="441"/>
      <c r="CS226" s="427"/>
      <c r="CT226" s="428"/>
      <c r="CU226" s="428"/>
      <c r="CV226" s="428"/>
      <c r="CW226" s="428"/>
      <c r="CX226" s="428"/>
      <c r="CY226" s="428"/>
      <c r="CZ226" s="429"/>
      <c r="DA226" s="436">
        <v>16</v>
      </c>
      <c r="DB226" s="437"/>
      <c r="DC226" s="437"/>
      <c r="DD226" s="440">
        <f>IF(DB228="","",IF(DB228&lt;DF228,"●",IF(DB228&gt;DF228,"○",IF(DB228=DF228,"△"))))</f>
      </c>
      <c r="DE226" s="440"/>
      <c r="DF226" s="96"/>
      <c r="DG226" s="96"/>
      <c r="DH226" s="97"/>
      <c r="DI226" s="218">
        <f>COUNTIF(CK226:DH227,"○")*1+COUNTIF(CK231:DH232,"○")*1</f>
        <v>0</v>
      </c>
      <c r="DJ226" s="219"/>
      <c r="DK226" s="220"/>
      <c r="DL226" s="218">
        <f>COUNTIF(CK226:DH227,"●")*1+COUNTIF(CK231:DH232,"●")*1</f>
        <v>0</v>
      </c>
      <c r="DM226" s="219"/>
      <c r="DN226" s="220"/>
      <c r="DO226" s="218">
        <f>COUNTIF(CK226:DH227,"△")*1+COUNTIF(CK231:DH232,"△")*1</f>
        <v>0</v>
      </c>
      <c r="DP226" s="219"/>
      <c r="DQ226" s="220"/>
      <c r="DR226" s="218">
        <f>COUNTIF(CK226:DH227,"○")*3+COUNTIF(CK226:DH227,"△")*1+COUNTIF(CK231:DH232,"○")*3+COUNTIF(CK231:DH232,"△")*1</f>
        <v>0</v>
      </c>
      <c r="DS226" s="219"/>
      <c r="DT226" s="220"/>
      <c r="DU226" s="352">
        <f>CX223+CX218+DB228+DB233</f>
        <v>0</v>
      </c>
      <c r="DV226" s="353"/>
      <c r="DW226" s="354"/>
      <c r="DX226" s="218">
        <f>CT218+DF228+DF233+CT223</f>
        <v>0</v>
      </c>
      <c r="DY226" s="219"/>
      <c r="DZ226" s="220"/>
      <c r="EA226" s="218">
        <f>DU226-DX226</f>
        <v>0</v>
      </c>
      <c r="EB226" s="219"/>
      <c r="EC226" s="220"/>
      <c r="ED226" s="156" t="e">
        <f>RANK(BO259:BO268,BO249:BO278)</f>
        <v>#VALUE!</v>
      </c>
      <c r="EE226" s="157"/>
      <c r="EF226" s="158"/>
    </row>
    <row r="227" spans="1:136" ht="15" customHeight="1">
      <c r="A227" s="334"/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81"/>
      <c r="N227" s="192"/>
      <c r="O227" s="192"/>
      <c r="P227" s="192"/>
      <c r="Q227" s="192"/>
      <c r="R227" s="192"/>
      <c r="S227" s="192"/>
      <c r="T227" s="192"/>
      <c r="U227" s="192"/>
      <c r="V227" s="182"/>
      <c r="W227" s="183"/>
      <c r="X227" s="183"/>
      <c r="Y227" s="183"/>
      <c r="Z227" s="183"/>
      <c r="AA227" s="183"/>
      <c r="AB227" s="183"/>
      <c r="AC227" s="184"/>
      <c r="AD227" s="196"/>
      <c r="AE227" s="197"/>
      <c r="AF227" s="197"/>
      <c r="AG227" s="165"/>
      <c r="AH227" s="165"/>
      <c r="AI227" s="91"/>
      <c r="AJ227" s="91"/>
      <c r="AK227" s="92"/>
      <c r="AL227" s="255"/>
      <c r="AM227" s="256"/>
      <c r="AN227" s="257"/>
      <c r="AO227" s="255"/>
      <c r="AP227" s="256"/>
      <c r="AQ227" s="257"/>
      <c r="AR227" s="255"/>
      <c r="AS227" s="256"/>
      <c r="AT227" s="257"/>
      <c r="AU227" s="255"/>
      <c r="AV227" s="256"/>
      <c r="AW227" s="257"/>
      <c r="AX227" s="355"/>
      <c r="AY227" s="356"/>
      <c r="AZ227" s="357"/>
      <c r="BA227" s="255"/>
      <c r="BB227" s="256"/>
      <c r="BC227" s="257"/>
      <c r="BD227" s="255"/>
      <c r="BE227" s="256"/>
      <c r="BF227" s="257"/>
      <c r="BG227" s="159"/>
      <c r="BH227" s="160"/>
      <c r="BI227" s="161"/>
      <c r="BX227" s="334"/>
      <c r="BY227" s="335"/>
      <c r="BZ227" s="335"/>
      <c r="CA227" s="335"/>
      <c r="CB227" s="335"/>
      <c r="CC227" s="335"/>
      <c r="CD227" s="335"/>
      <c r="CE227" s="335"/>
      <c r="CF227" s="335"/>
      <c r="CG227" s="335"/>
      <c r="CH227" s="335"/>
      <c r="CI227" s="335"/>
      <c r="CJ227" s="381"/>
      <c r="CK227" s="441"/>
      <c r="CL227" s="441"/>
      <c r="CM227" s="441"/>
      <c r="CN227" s="441"/>
      <c r="CO227" s="441"/>
      <c r="CP227" s="441"/>
      <c r="CQ227" s="441"/>
      <c r="CR227" s="441"/>
      <c r="CS227" s="430"/>
      <c r="CT227" s="431"/>
      <c r="CU227" s="431"/>
      <c r="CV227" s="431"/>
      <c r="CW227" s="431"/>
      <c r="CX227" s="431"/>
      <c r="CY227" s="431"/>
      <c r="CZ227" s="432"/>
      <c r="DA227" s="438"/>
      <c r="DB227" s="439"/>
      <c r="DC227" s="439"/>
      <c r="DD227" s="426"/>
      <c r="DE227" s="426"/>
      <c r="DF227" s="99"/>
      <c r="DG227" s="99"/>
      <c r="DH227" s="100"/>
      <c r="DI227" s="255"/>
      <c r="DJ227" s="256"/>
      <c r="DK227" s="257"/>
      <c r="DL227" s="255"/>
      <c r="DM227" s="256"/>
      <c r="DN227" s="257"/>
      <c r="DO227" s="255"/>
      <c r="DP227" s="256"/>
      <c r="DQ227" s="257"/>
      <c r="DR227" s="255"/>
      <c r="DS227" s="256"/>
      <c r="DT227" s="257"/>
      <c r="DU227" s="355"/>
      <c r="DV227" s="356"/>
      <c r="DW227" s="357"/>
      <c r="DX227" s="255"/>
      <c r="DY227" s="256"/>
      <c r="DZ227" s="257"/>
      <c r="EA227" s="255"/>
      <c r="EB227" s="256"/>
      <c r="EC227" s="257"/>
      <c r="ED227" s="159"/>
      <c r="EE227" s="160"/>
      <c r="EF227" s="161"/>
    </row>
    <row r="228" spans="1:136" ht="15" customHeight="1">
      <c r="A228" s="334"/>
      <c r="B228" s="335"/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81"/>
      <c r="N228" s="93"/>
      <c r="O228" s="165">
        <f>IF(AA218="","",AA218)</f>
      </c>
      <c r="P228" s="165"/>
      <c r="Q228" s="165" t="s">
        <v>33</v>
      </c>
      <c r="R228" s="165"/>
      <c r="S228" s="165">
        <f>IF(W218="","",W218)</f>
      </c>
      <c r="T228" s="165"/>
      <c r="U228" s="90"/>
      <c r="V228" s="182"/>
      <c r="W228" s="183"/>
      <c r="X228" s="183"/>
      <c r="Y228" s="183"/>
      <c r="Z228" s="183"/>
      <c r="AA228" s="183"/>
      <c r="AB228" s="183"/>
      <c r="AC228" s="184"/>
      <c r="AD228" s="93"/>
      <c r="AE228" s="165"/>
      <c r="AF228" s="165"/>
      <c r="AG228" s="165" t="s">
        <v>33</v>
      </c>
      <c r="AH228" s="165"/>
      <c r="AI228" s="165"/>
      <c r="AJ228" s="165"/>
      <c r="AK228" s="90"/>
      <c r="AL228" s="255"/>
      <c r="AM228" s="256"/>
      <c r="AN228" s="257"/>
      <c r="AO228" s="255"/>
      <c r="AP228" s="256"/>
      <c r="AQ228" s="257"/>
      <c r="AR228" s="255"/>
      <c r="AS228" s="256"/>
      <c r="AT228" s="257"/>
      <c r="AU228" s="255"/>
      <c r="AV228" s="256"/>
      <c r="AW228" s="257"/>
      <c r="AX228" s="355"/>
      <c r="AY228" s="356"/>
      <c r="AZ228" s="357"/>
      <c r="BA228" s="255"/>
      <c r="BB228" s="256"/>
      <c r="BC228" s="257"/>
      <c r="BD228" s="255"/>
      <c r="BE228" s="256"/>
      <c r="BF228" s="257"/>
      <c r="BG228" s="159"/>
      <c r="BH228" s="160"/>
      <c r="BI228" s="161"/>
      <c r="BX228" s="334"/>
      <c r="BY228" s="335"/>
      <c r="BZ228" s="335"/>
      <c r="CA228" s="335"/>
      <c r="CB228" s="335"/>
      <c r="CC228" s="335"/>
      <c r="CD228" s="335"/>
      <c r="CE228" s="335"/>
      <c r="CF228" s="335"/>
      <c r="CG228" s="335"/>
      <c r="CH228" s="335"/>
      <c r="CI228" s="335"/>
      <c r="CJ228" s="381"/>
      <c r="CK228" s="101"/>
      <c r="CL228" s="426">
        <f>IF(CX218="","",CX218)</f>
      </c>
      <c r="CM228" s="426"/>
      <c r="CN228" s="426" t="s">
        <v>33</v>
      </c>
      <c r="CO228" s="426"/>
      <c r="CP228" s="426">
        <f>IF(CT218="","",CT218)</f>
      </c>
      <c r="CQ228" s="426"/>
      <c r="CR228" s="98"/>
      <c r="CS228" s="430"/>
      <c r="CT228" s="431"/>
      <c r="CU228" s="431"/>
      <c r="CV228" s="431"/>
      <c r="CW228" s="431"/>
      <c r="CX228" s="431"/>
      <c r="CY228" s="431"/>
      <c r="CZ228" s="432"/>
      <c r="DA228" s="101"/>
      <c r="DB228" s="426"/>
      <c r="DC228" s="426"/>
      <c r="DD228" s="426" t="s">
        <v>33</v>
      </c>
      <c r="DE228" s="426"/>
      <c r="DF228" s="426"/>
      <c r="DG228" s="426"/>
      <c r="DH228" s="98"/>
      <c r="DI228" s="255"/>
      <c r="DJ228" s="256"/>
      <c r="DK228" s="257"/>
      <c r="DL228" s="255"/>
      <c r="DM228" s="256"/>
      <c r="DN228" s="257"/>
      <c r="DO228" s="255"/>
      <c r="DP228" s="256"/>
      <c r="DQ228" s="257"/>
      <c r="DR228" s="255"/>
      <c r="DS228" s="256"/>
      <c r="DT228" s="257"/>
      <c r="DU228" s="355"/>
      <c r="DV228" s="356"/>
      <c r="DW228" s="357"/>
      <c r="DX228" s="255"/>
      <c r="DY228" s="256"/>
      <c r="DZ228" s="257"/>
      <c r="EA228" s="255"/>
      <c r="EB228" s="256"/>
      <c r="EC228" s="257"/>
      <c r="ED228" s="159"/>
      <c r="EE228" s="160"/>
      <c r="EF228" s="161"/>
    </row>
    <row r="229" spans="1:136" ht="15" customHeight="1">
      <c r="A229" s="334"/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81"/>
      <c r="N229" s="93"/>
      <c r="O229" s="165"/>
      <c r="P229" s="165"/>
      <c r="Q229" s="165"/>
      <c r="R229" s="165"/>
      <c r="S229" s="165"/>
      <c r="T229" s="165"/>
      <c r="U229" s="90"/>
      <c r="V229" s="182"/>
      <c r="W229" s="183"/>
      <c r="X229" s="183"/>
      <c r="Y229" s="183"/>
      <c r="Z229" s="183"/>
      <c r="AA229" s="183"/>
      <c r="AB229" s="183"/>
      <c r="AC229" s="184"/>
      <c r="AD229" s="93"/>
      <c r="AE229" s="165"/>
      <c r="AF229" s="165"/>
      <c r="AG229" s="165"/>
      <c r="AH229" s="165"/>
      <c r="AI229" s="165"/>
      <c r="AJ229" s="165"/>
      <c r="AK229" s="90"/>
      <c r="AL229" s="255"/>
      <c r="AM229" s="256"/>
      <c r="AN229" s="257"/>
      <c r="AO229" s="255"/>
      <c r="AP229" s="256"/>
      <c r="AQ229" s="257"/>
      <c r="AR229" s="255"/>
      <c r="AS229" s="256"/>
      <c r="AT229" s="257"/>
      <c r="AU229" s="255"/>
      <c r="AV229" s="256"/>
      <c r="AW229" s="257"/>
      <c r="AX229" s="355"/>
      <c r="AY229" s="356"/>
      <c r="AZ229" s="357"/>
      <c r="BA229" s="255"/>
      <c r="BB229" s="256"/>
      <c r="BC229" s="257"/>
      <c r="BD229" s="255"/>
      <c r="BE229" s="256"/>
      <c r="BF229" s="257"/>
      <c r="BG229" s="159"/>
      <c r="BH229" s="160"/>
      <c r="BI229" s="161"/>
      <c r="BX229" s="334"/>
      <c r="BY229" s="335"/>
      <c r="BZ229" s="335"/>
      <c r="CA229" s="335"/>
      <c r="CB229" s="335"/>
      <c r="CC229" s="335"/>
      <c r="CD229" s="335"/>
      <c r="CE229" s="335"/>
      <c r="CF229" s="335"/>
      <c r="CG229" s="335"/>
      <c r="CH229" s="335"/>
      <c r="CI229" s="335"/>
      <c r="CJ229" s="381"/>
      <c r="CK229" s="101"/>
      <c r="CL229" s="426"/>
      <c r="CM229" s="426"/>
      <c r="CN229" s="426"/>
      <c r="CO229" s="426"/>
      <c r="CP229" s="426"/>
      <c r="CQ229" s="426"/>
      <c r="CR229" s="98"/>
      <c r="CS229" s="430"/>
      <c r="CT229" s="431"/>
      <c r="CU229" s="431"/>
      <c r="CV229" s="431"/>
      <c r="CW229" s="431"/>
      <c r="CX229" s="431"/>
      <c r="CY229" s="431"/>
      <c r="CZ229" s="432"/>
      <c r="DA229" s="101"/>
      <c r="DB229" s="426"/>
      <c r="DC229" s="426"/>
      <c r="DD229" s="426"/>
      <c r="DE229" s="426"/>
      <c r="DF229" s="426"/>
      <c r="DG229" s="426"/>
      <c r="DH229" s="98"/>
      <c r="DI229" s="255"/>
      <c r="DJ229" s="256"/>
      <c r="DK229" s="257"/>
      <c r="DL229" s="255"/>
      <c r="DM229" s="256"/>
      <c r="DN229" s="257"/>
      <c r="DO229" s="255"/>
      <c r="DP229" s="256"/>
      <c r="DQ229" s="257"/>
      <c r="DR229" s="255"/>
      <c r="DS229" s="256"/>
      <c r="DT229" s="257"/>
      <c r="DU229" s="355"/>
      <c r="DV229" s="356"/>
      <c r="DW229" s="357"/>
      <c r="DX229" s="255"/>
      <c r="DY229" s="256"/>
      <c r="DZ229" s="257"/>
      <c r="EA229" s="255"/>
      <c r="EB229" s="256"/>
      <c r="EC229" s="257"/>
      <c r="ED229" s="159"/>
      <c r="EE229" s="160"/>
      <c r="EF229" s="161"/>
    </row>
    <row r="230" spans="1:136" ht="15" customHeight="1">
      <c r="A230" s="334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81"/>
      <c r="N230" s="94"/>
      <c r="O230" s="166"/>
      <c r="P230" s="166"/>
      <c r="Q230" s="166"/>
      <c r="R230" s="166"/>
      <c r="S230" s="166"/>
      <c r="T230" s="166"/>
      <c r="U230" s="95"/>
      <c r="V230" s="182"/>
      <c r="W230" s="183"/>
      <c r="X230" s="183"/>
      <c r="Y230" s="183"/>
      <c r="Z230" s="183"/>
      <c r="AA230" s="183"/>
      <c r="AB230" s="183"/>
      <c r="AC230" s="184"/>
      <c r="AD230" s="94"/>
      <c r="AE230" s="166"/>
      <c r="AF230" s="166"/>
      <c r="AG230" s="166"/>
      <c r="AH230" s="166"/>
      <c r="AI230" s="166"/>
      <c r="AJ230" s="166"/>
      <c r="AK230" s="95"/>
      <c r="AL230" s="255"/>
      <c r="AM230" s="256"/>
      <c r="AN230" s="257"/>
      <c r="AO230" s="255"/>
      <c r="AP230" s="256"/>
      <c r="AQ230" s="257"/>
      <c r="AR230" s="255"/>
      <c r="AS230" s="256"/>
      <c r="AT230" s="257"/>
      <c r="AU230" s="255"/>
      <c r="AV230" s="256"/>
      <c r="AW230" s="257"/>
      <c r="AX230" s="355"/>
      <c r="AY230" s="356"/>
      <c r="AZ230" s="357"/>
      <c r="BA230" s="255"/>
      <c r="BB230" s="256"/>
      <c r="BC230" s="257"/>
      <c r="BD230" s="255"/>
      <c r="BE230" s="256"/>
      <c r="BF230" s="257"/>
      <c r="BG230" s="159"/>
      <c r="BH230" s="160"/>
      <c r="BI230" s="161"/>
      <c r="BX230" s="334"/>
      <c r="BY230" s="335"/>
      <c r="BZ230" s="335"/>
      <c r="CA230" s="335"/>
      <c r="CB230" s="335"/>
      <c r="CC230" s="335"/>
      <c r="CD230" s="335"/>
      <c r="CE230" s="335"/>
      <c r="CF230" s="335"/>
      <c r="CG230" s="335"/>
      <c r="CH230" s="335"/>
      <c r="CI230" s="335"/>
      <c r="CJ230" s="381"/>
      <c r="CK230" s="103"/>
      <c r="CL230" s="442"/>
      <c r="CM230" s="442"/>
      <c r="CN230" s="442"/>
      <c r="CO230" s="442"/>
      <c r="CP230" s="442"/>
      <c r="CQ230" s="442"/>
      <c r="CR230" s="104"/>
      <c r="CS230" s="430"/>
      <c r="CT230" s="431"/>
      <c r="CU230" s="431"/>
      <c r="CV230" s="431"/>
      <c r="CW230" s="431"/>
      <c r="CX230" s="431"/>
      <c r="CY230" s="431"/>
      <c r="CZ230" s="432"/>
      <c r="DA230" s="103"/>
      <c r="DB230" s="442"/>
      <c r="DC230" s="442"/>
      <c r="DD230" s="442"/>
      <c r="DE230" s="442"/>
      <c r="DF230" s="442"/>
      <c r="DG230" s="442"/>
      <c r="DH230" s="104"/>
      <c r="DI230" s="255"/>
      <c r="DJ230" s="256"/>
      <c r="DK230" s="257"/>
      <c r="DL230" s="255"/>
      <c r="DM230" s="256"/>
      <c r="DN230" s="257"/>
      <c r="DO230" s="255"/>
      <c r="DP230" s="256"/>
      <c r="DQ230" s="257"/>
      <c r="DR230" s="255"/>
      <c r="DS230" s="256"/>
      <c r="DT230" s="257"/>
      <c r="DU230" s="355"/>
      <c r="DV230" s="356"/>
      <c r="DW230" s="357"/>
      <c r="DX230" s="255"/>
      <c r="DY230" s="256"/>
      <c r="DZ230" s="257"/>
      <c r="EA230" s="255"/>
      <c r="EB230" s="256"/>
      <c r="EC230" s="257"/>
      <c r="ED230" s="159"/>
      <c r="EE230" s="160"/>
      <c r="EF230" s="161"/>
    </row>
    <row r="231" spans="1:136" ht="15" customHeight="1">
      <c r="A231" s="334"/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81"/>
      <c r="N231" s="181">
        <f>IF(O233="","",IF(O233&lt;S233,"●",IF(O233&gt;S233,"○",IF(O233=S233,"△"))))</f>
      </c>
      <c r="O231" s="181"/>
      <c r="P231" s="181"/>
      <c r="Q231" s="181"/>
      <c r="R231" s="181"/>
      <c r="S231" s="181"/>
      <c r="T231" s="181"/>
      <c r="U231" s="181"/>
      <c r="V231" s="182"/>
      <c r="W231" s="183"/>
      <c r="X231" s="183"/>
      <c r="Y231" s="183"/>
      <c r="Z231" s="183"/>
      <c r="AA231" s="183"/>
      <c r="AB231" s="183"/>
      <c r="AC231" s="184"/>
      <c r="AD231" s="194">
        <v>23</v>
      </c>
      <c r="AE231" s="195"/>
      <c r="AF231" s="195"/>
      <c r="AG231" s="198">
        <f>IF(AE233="","",IF(AE233&lt;AI233,"●",IF(AE233&gt;AI233,"○",IF(AE233=AI233,"△"))))</f>
      </c>
      <c r="AH231" s="198"/>
      <c r="AI231" s="88"/>
      <c r="AJ231" s="88"/>
      <c r="AK231" s="89"/>
      <c r="AL231" s="255"/>
      <c r="AM231" s="256"/>
      <c r="AN231" s="257"/>
      <c r="AO231" s="255"/>
      <c r="AP231" s="256"/>
      <c r="AQ231" s="257"/>
      <c r="AR231" s="255"/>
      <c r="AS231" s="256"/>
      <c r="AT231" s="257"/>
      <c r="AU231" s="255"/>
      <c r="AV231" s="256"/>
      <c r="AW231" s="257"/>
      <c r="AX231" s="355"/>
      <c r="AY231" s="356"/>
      <c r="AZ231" s="357"/>
      <c r="BA231" s="255"/>
      <c r="BB231" s="256"/>
      <c r="BC231" s="257"/>
      <c r="BD231" s="255"/>
      <c r="BE231" s="256"/>
      <c r="BF231" s="257"/>
      <c r="BG231" s="159"/>
      <c r="BH231" s="160"/>
      <c r="BI231" s="161"/>
      <c r="BX231" s="334"/>
      <c r="BY231" s="335"/>
      <c r="BZ231" s="335"/>
      <c r="CA231" s="335"/>
      <c r="CB231" s="335"/>
      <c r="CC231" s="335"/>
      <c r="CD231" s="335"/>
      <c r="CE231" s="335"/>
      <c r="CF231" s="335"/>
      <c r="CG231" s="335"/>
      <c r="CH231" s="335"/>
      <c r="CI231" s="335"/>
      <c r="CJ231" s="381"/>
      <c r="CK231" s="443">
        <f>IF(CL233="","",IF(CL233&lt;CP233,"●",IF(CL233&gt;CP233,"○",IF(CL233=CP233,"△"))))</f>
      </c>
      <c r="CL231" s="443"/>
      <c r="CM231" s="443"/>
      <c r="CN231" s="443"/>
      <c r="CO231" s="443"/>
      <c r="CP231" s="443"/>
      <c r="CQ231" s="443"/>
      <c r="CR231" s="443"/>
      <c r="CS231" s="430"/>
      <c r="CT231" s="431"/>
      <c r="CU231" s="431"/>
      <c r="CV231" s="431"/>
      <c r="CW231" s="431"/>
      <c r="CX231" s="431"/>
      <c r="CY231" s="431"/>
      <c r="CZ231" s="432"/>
      <c r="DA231" s="444">
        <v>22</v>
      </c>
      <c r="DB231" s="445"/>
      <c r="DC231" s="445"/>
      <c r="DD231" s="440">
        <f>IF(DB233="","",IF(DB233&lt;DF233,"●",IF(DB233&gt;DF233,"○",IF(DB233=DF233,"△"))))</f>
      </c>
      <c r="DE231" s="440"/>
      <c r="DF231" s="96"/>
      <c r="DG231" s="96"/>
      <c r="DH231" s="97"/>
      <c r="DI231" s="255"/>
      <c r="DJ231" s="256"/>
      <c r="DK231" s="257"/>
      <c r="DL231" s="255"/>
      <c r="DM231" s="256"/>
      <c r="DN231" s="257"/>
      <c r="DO231" s="255"/>
      <c r="DP231" s="256"/>
      <c r="DQ231" s="257"/>
      <c r="DR231" s="255"/>
      <c r="DS231" s="256"/>
      <c r="DT231" s="257"/>
      <c r="DU231" s="355"/>
      <c r="DV231" s="356"/>
      <c r="DW231" s="357"/>
      <c r="DX231" s="255"/>
      <c r="DY231" s="256"/>
      <c r="DZ231" s="257"/>
      <c r="EA231" s="255"/>
      <c r="EB231" s="256"/>
      <c r="EC231" s="257"/>
      <c r="ED231" s="159"/>
      <c r="EE231" s="160"/>
      <c r="EF231" s="161"/>
    </row>
    <row r="232" spans="1:136" ht="15" customHeight="1">
      <c r="A232" s="334"/>
      <c r="B232" s="335"/>
      <c r="C232" s="335"/>
      <c r="D232" s="335"/>
      <c r="E232" s="335"/>
      <c r="F232" s="335"/>
      <c r="G232" s="335"/>
      <c r="H232" s="335"/>
      <c r="I232" s="335"/>
      <c r="J232" s="335"/>
      <c r="K232" s="335"/>
      <c r="L232" s="335"/>
      <c r="M232" s="381"/>
      <c r="N232" s="181"/>
      <c r="O232" s="181"/>
      <c r="P232" s="181"/>
      <c r="Q232" s="181"/>
      <c r="R232" s="181"/>
      <c r="S232" s="181"/>
      <c r="T232" s="181"/>
      <c r="U232" s="181"/>
      <c r="V232" s="182"/>
      <c r="W232" s="183"/>
      <c r="X232" s="183"/>
      <c r="Y232" s="183"/>
      <c r="Z232" s="183"/>
      <c r="AA232" s="183"/>
      <c r="AB232" s="183"/>
      <c r="AC232" s="184"/>
      <c r="AD232" s="196"/>
      <c r="AE232" s="197"/>
      <c r="AF232" s="197"/>
      <c r="AG232" s="165"/>
      <c r="AH232" s="165"/>
      <c r="AI232" s="91"/>
      <c r="AJ232" s="91"/>
      <c r="AK232" s="92"/>
      <c r="AL232" s="255"/>
      <c r="AM232" s="256"/>
      <c r="AN232" s="257"/>
      <c r="AO232" s="255"/>
      <c r="AP232" s="256"/>
      <c r="AQ232" s="257"/>
      <c r="AR232" s="255"/>
      <c r="AS232" s="256"/>
      <c r="AT232" s="257"/>
      <c r="AU232" s="255"/>
      <c r="AV232" s="256"/>
      <c r="AW232" s="257"/>
      <c r="AX232" s="355"/>
      <c r="AY232" s="356"/>
      <c r="AZ232" s="357"/>
      <c r="BA232" s="255"/>
      <c r="BB232" s="256"/>
      <c r="BC232" s="257"/>
      <c r="BD232" s="255"/>
      <c r="BE232" s="256"/>
      <c r="BF232" s="257"/>
      <c r="BG232" s="159"/>
      <c r="BH232" s="160"/>
      <c r="BI232" s="161"/>
      <c r="BX232" s="334"/>
      <c r="BY232" s="335"/>
      <c r="BZ232" s="335"/>
      <c r="CA232" s="335"/>
      <c r="CB232" s="335"/>
      <c r="CC232" s="335"/>
      <c r="CD232" s="335"/>
      <c r="CE232" s="335"/>
      <c r="CF232" s="335"/>
      <c r="CG232" s="335"/>
      <c r="CH232" s="335"/>
      <c r="CI232" s="335"/>
      <c r="CJ232" s="381"/>
      <c r="CK232" s="443"/>
      <c r="CL232" s="443"/>
      <c r="CM232" s="443"/>
      <c r="CN232" s="443"/>
      <c r="CO232" s="443"/>
      <c r="CP232" s="443"/>
      <c r="CQ232" s="443"/>
      <c r="CR232" s="443"/>
      <c r="CS232" s="430"/>
      <c r="CT232" s="431"/>
      <c r="CU232" s="431"/>
      <c r="CV232" s="431"/>
      <c r="CW232" s="431"/>
      <c r="CX232" s="431"/>
      <c r="CY232" s="431"/>
      <c r="CZ232" s="432"/>
      <c r="DA232" s="446"/>
      <c r="DB232" s="447"/>
      <c r="DC232" s="447"/>
      <c r="DD232" s="426"/>
      <c r="DE232" s="426"/>
      <c r="DF232" s="99"/>
      <c r="DG232" s="99"/>
      <c r="DH232" s="100"/>
      <c r="DI232" s="255"/>
      <c r="DJ232" s="256"/>
      <c r="DK232" s="257"/>
      <c r="DL232" s="255"/>
      <c r="DM232" s="256"/>
      <c r="DN232" s="257"/>
      <c r="DO232" s="255"/>
      <c r="DP232" s="256"/>
      <c r="DQ232" s="257"/>
      <c r="DR232" s="255"/>
      <c r="DS232" s="256"/>
      <c r="DT232" s="257"/>
      <c r="DU232" s="355"/>
      <c r="DV232" s="356"/>
      <c r="DW232" s="357"/>
      <c r="DX232" s="255"/>
      <c r="DY232" s="256"/>
      <c r="DZ232" s="257"/>
      <c r="EA232" s="255"/>
      <c r="EB232" s="256"/>
      <c r="EC232" s="257"/>
      <c r="ED232" s="159"/>
      <c r="EE232" s="160"/>
      <c r="EF232" s="161"/>
    </row>
    <row r="233" spans="1:136" ht="15" customHeight="1">
      <c r="A233" s="334"/>
      <c r="B233" s="335"/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81"/>
      <c r="N233" s="93"/>
      <c r="O233" s="165">
        <f>IF(AA223="","",AA223)</f>
      </c>
      <c r="P233" s="165"/>
      <c r="Q233" s="165" t="s">
        <v>33</v>
      </c>
      <c r="R233" s="165"/>
      <c r="S233" s="165">
        <f>IF(W223="","",W223)</f>
      </c>
      <c r="T233" s="165"/>
      <c r="U233" s="90"/>
      <c r="V233" s="182"/>
      <c r="W233" s="183"/>
      <c r="X233" s="183"/>
      <c r="Y233" s="183"/>
      <c r="Z233" s="183"/>
      <c r="AA233" s="183"/>
      <c r="AB233" s="183"/>
      <c r="AC233" s="184"/>
      <c r="AD233" s="93"/>
      <c r="AE233" s="165"/>
      <c r="AF233" s="165"/>
      <c r="AG233" s="165" t="s">
        <v>33</v>
      </c>
      <c r="AH233" s="165"/>
      <c r="AI233" s="165"/>
      <c r="AJ233" s="165"/>
      <c r="AK233" s="90"/>
      <c r="AL233" s="255"/>
      <c r="AM233" s="256"/>
      <c r="AN233" s="257"/>
      <c r="AO233" s="255"/>
      <c r="AP233" s="256"/>
      <c r="AQ233" s="257"/>
      <c r="AR233" s="255"/>
      <c r="AS233" s="256"/>
      <c r="AT233" s="257"/>
      <c r="AU233" s="255"/>
      <c r="AV233" s="256"/>
      <c r="AW233" s="257"/>
      <c r="AX233" s="355"/>
      <c r="AY233" s="356"/>
      <c r="AZ233" s="357"/>
      <c r="BA233" s="255"/>
      <c r="BB233" s="256"/>
      <c r="BC233" s="257"/>
      <c r="BD233" s="255"/>
      <c r="BE233" s="256"/>
      <c r="BF233" s="257"/>
      <c r="BG233" s="159"/>
      <c r="BH233" s="160"/>
      <c r="BI233" s="161"/>
      <c r="BX233" s="334"/>
      <c r="BY233" s="335"/>
      <c r="BZ233" s="335"/>
      <c r="CA233" s="335"/>
      <c r="CB233" s="335"/>
      <c r="CC233" s="335"/>
      <c r="CD233" s="335"/>
      <c r="CE233" s="335"/>
      <c r="CF233" s="335"/>
      <c r="CG233" s="335"/>
      <c r="CH233" s="335"/>
      <c r="CI233" s="335"/>
      <c r="CJ233" s="381"/>
      <c r="CK233" s="101"/>
      <c r="CL233" s="426">
        <f>IF(CX223="","",CX223)</f>
      </c>
      <c r="CM233" s="426"/>
      <c r="CN233" s="426" t="s">
        <v>33</v>
      </c>
      <c r="CO233" s="426"/>
      <c r="CP233" s="426">
        <f>IF(CT223="","",CT223)</f>
      </c>
      <c r="CQ233" s="426"/>
      <c r="CR233" s="98"/>
      <c r="CS233" s="430"/>
      <c r="CT233" s="431"/>
      <c r="CU233" s="431"/>
      <c r="CV233" s="431"/>
      <c r="CW233" s="431"/>
      <c r="CX233" s="431"/>
      <c r="CY233" s="431"/>
      <c r="CZ233" s="432"/>
      <c r="DA233" s="101"/>
      <c r="DB233" s="426"/>
      <c r="DC233" s="426"/>
      <c r="DD233" s="426" t="s">
        <v>33</v>
      </c>
      <c r="DE233" s="426"/>
      <c r="DF233" s="426"/>
      <c r="DG233" s="426"/>
      <c r="DH233" s="98"/>
      <c r="DI233" s="255"/>
      <c r="DJ233" s="256"/>
      <c r="DK233" s="257"/>
      <c r="DL233" s="255"/>
      <c r="DM233" s="256"/>
      <c r="DN233" s="257"/>
      <c r="DO233" s="255"/>
      <c r="DP233" s="256"/>
      <c r="DQ233" s="257"/>
      <c r="DR233" s="255"/>
      <c r="DS233" s="256"/>
      <c r="DT233" s="257"/>
      <c r="DU233" s="355"/>
      <c r="DV233" s="356"/>
      <c r="DW233" s="357"/>
      <c r="DX233" s="255"/>
      <c r="DY233" s="256"/>
      <c r="DZ233" s="257"/>
      <c r="EA233" s="255"/>
      <c r="EB233" s="256"/>
      <c r="EC233" s="257"/>
      <c r="ED233" s="159"/>
      <c r="EE233" s="160"/>
      <c r="EF233" s="161"/>
    </row>
    <row r="234" spans="1:136" ht="15" customHeight="1">
      <c r="A234" s="334"/>
      <c r="B234" s="335"/>
      <c r="C234" s="335"/>
      <c r="D234" s="335"/>
      <c r="E234" s="335"/>
      <c r="F234" s="335"/>
      <c r="G234" s="335"/>
      <c r="H234" s="335"/>
      <c r="I234" s="335"/>
      <c r="J234" s="335"/>
      <c r="K234" s="335"/>
      <c r="L234" s="335"/>
      <c r="M234" s="381"/>
      <c r="N234" s="93"/>
      <c r="O234" s="165"/>
      <c r="P234" s="165"/>
      <c r="Q234" s="165"/>
      <c r="R234" s="165"/>
      <c r="S234" s="165"/>
      <c r="T234" s="165"/>
      <c r="U234" s="90"/>
      <c r="V234" s="182"/>
      <c r="W234" s="183"/>
      <c r="X234" s="183"/>
      <c r="Y234" s="183"/>
      <c r="Z234" s="183"/>
      <c r="AA234" s="183"/>
      <c r="AB234" s="183"/>
      <c r="AC234" s="184"/>
      <c r="AD234" s="93"/>
      <c r="AE234" s="165"/>
      <c r="AF234" s="165"/>
      <c r="AG234" s="165"/>
      <c r="AH234" s="165"/>
      <c r="AI234" s="165"/>
      <c r="AJ234" s="165"/>
      <c r="AK234" s="90"/>
      <c r="AL234" s="255"/>
      <c r="AM234" s="256"/>
      <c r="AN234" s="257"/>
      <c r="AO234" s="255"/>
      <c r="AP234" s="256"/>
      <c r="AQ234" s="257"/>
      <c r="AR234" s="255"/>
      <c r="AS234" s="256"/>
      <c r="AT234" s="257"/>
      <c r="AU234" s="255"/>
      <c r="AV234" s="256"/>
      <c r="AW234" s="257"/>
      <c r="AX234" s="355"/>
      <c r="AY234" s="356"/>
      <c r="AZ234" s="357"/>
      <c r="BA234" s="255"/>
      <c r="BB234" s="256"/>
      <c r="BC234" s="257"/>
      <c r="BD234" s="255"/>
      <c r="BE234" s="256"/>
      <c r="BF234" s="257"/>
      <c r="BG234" s="159"/>
      <c r="BH234" s="160"/>
      <c r="BI234" s="161"/>
      <c r="BX234" s="334"/>
      <c r="BY234" s="335"/>
      <c r="BZ234" s="335"/>
      <c r="CA234" s="335"/>
      <c r="CB234" s="335"/>
      <c r="CC234" s="335"/>
      <c r="CD234" s="335"/>
      <c r="CE234" s="335"/>
      <c r="CF234" s="335"/>
      <c r="CG234" s="335"/>
      <c r="CH234" s="335"/>
      <c r="CI234" s="335"/>
      <c r="CJ234" s="381"/>
      <c r="CK234" s="101"/>
      <c r="CL234" s="426"/>
      <c r="CM234" s="426"/>
      <c r="CN234" s="426"/>
      <c r="CO234" s="426"/>
      <c r="CP234" s="426"/>
      <c r="CQ234" s="426"/>
      <c r="CR234" s="98"/>
      <c r="CS234" s="430"/>
      <c r="CT234" s="431"/>
      <c r="CU234" s="431"/>
      <c r="CV234" s="431"/>
      <c r="CW234" s="431"/>
      <c r="CX234" s="431"/>
      <c r="CY234" s="431"/>
      <c r="CZ234" s="432"/>
      <c r="DA234" s="101"/>
      <c r="DB234" s="426"/>
      <c r="DC234" s="426"/>
      <c r="DD234" s="426"/>
      <c r="DE234" s="426"/>
      <c r="DF234" s="426"/>
      <c r="DG234" s="426"/>
      <c r="DH234" s="98"/>
      <c r="DI234" s="255"/>
      <c r="DJ234" s="256"/>
      <c r="DK234" s="257"/>
      <c r="DL234" s="255"/>
      <c r="DM234" s="256"/>
      <c r="DN234" s="257"/>
      <c r="DO234" s="255"/>
      <c r="DP234" s="256"/>
      <c r="DQ234" s="257"/>
      <c r="DR234" s="255"/>
      <c r="DS234" s="256"/>
      <c r="DT234" s="257"/>
      <c r="DU234" s="355"/>
      <c r="DV234" s="356"/>
      <c r="DW234" s="357"/>
      <c r="DX234" s="255"/>
      <c r="DY234" s="256"/>
      <c r="DZ234" s="257"/>
      <c r="EA234" s="255"/>
      <c r="EB234" s="256"/>
      <c r="EC234" s="257"/>
      <c r="ED234" s="159"/>
      <c r="EE234" s="160"/>
      <c r="EF234" s="161"/>
    </row>
    <row r="235" spans="1:136" ht="15" customHeight="1">
      <c r="A235" s="382"/>
      <c r="B235" s="383"/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4"/>
      <c r="N235" s="94"/>
      <c r="O235" s="166"/>
      <c r="P235" s="166"/>
      <c r="Q235" s="166"/>
      <c r="R235" s="166"/>
      <c r="S235" s="166"/>
      <c r="T235" s="166"/>
      <c r="U235" s="95"/>
      <c r="V235" s="185"/>
      <c r="W235" s="186"/>
      <c r="X235" s="186"/>
      <c r="Y235" s="186"/>
      <c r="Z235" s="186"/>
      <c r="AA235" s="186"/>
      <c r="AB235" s="186"/>
      <c r="AC235" s="187"/>
      <c r="AD235" s="94"/>
      <c r="AE235" s="166"/>
      <c r="AF235" s="166"/>
      <c r="AG235" s="166"/>
      <c r="AH235" s="166"/>
      <c r="AI235" s="166"/>
      <c r="AJ235" s="166"/>
      <c r="AK235" s="95"/>
      <c r="AL235" s="258"/>
      <c r="AM235" s="259"/>
      <c r="AN235" s="173"/>
      <c r="AO235" s="258"/>
      <c r="AP235" s="259"/>
      <c r="AQ235" s="173"/>
      <c r="AR235" s="258"/>
      <c r="AS235" s="259"/>
      <c r="AT235" s="173"/>
      <c r="AU235" s="258"/>
      <c r="AV235" s="259"/>
      <c r="AW235" s="173"/>
      <c r="AX235" s="358"/>
      <c r="AY235" s="359"/>
      <c r="AZ235" s="360"/>
      <c r="BA235" s="258"/>
      <c r="BB235" s="259"/>
      <c r="BC235" s="173"/>
      <c r="BD235" s="258"/>
      <c r="BE235" s="259"/>
      <c r="BF235" s="173"/>
      <c r="BG235" s="162"/>
      <c r="BH235" s="163"/>
      <c r="BI235" s="164"/>
      <c r="BX235" s="382"/>
      <c r="BY235" s="383"/>
      <c r="BZ235" s="383"/>
      <c r="CA235" s="383"/>
      <c r="CB235" s="383"/>
      <c r="CC235" s="383"/>
      <c r="CD235" s="383"/>
      <c r="CE235" s="383"/>
      <c r="CF235" s="383"/>
      <c r="CG235" s="383"/>
      <c r="CH235" s="383"/>
      <c r="CI235" s="383"/>
      <c r="CJ235" s="384"/>
      <c r="CK235" s="103"/>
      <c r="CL235" s="442"/>
      <c r="CM235" s="442"/>
      <c r="CN235" s="442"/>
      <c r="CO235" s="442"/>
      <c r="CP235" s="442"/>
      <c r="CQ235" s="442"/>
      <c r="CR235" s="104"/>
      <c r="CS235" s="433"/>
      <c r="CT235" s="434"/>
      <c r="CU235" s="434"/>
      <c r="CV235" s="434"/>
      <c r="CW235" s="434"/>
      <c r="CX235" s="434"/>
      <c r="CY235" s="434"/>
      <c r="CZ235" s="435"/>
      <c r="DA235" s="103"/>
      <c r="DB235" s="442"/>
      <c r="DC235" s="442"/>
      <c r="DD235" s="442"/>
      <c r="DE235" s="442"/>
      <c r="DF235" s="442"/>
      <c r="DG235" s="442"/>
      <c r="DH235" s="104"/>
      <c r="DI235" s="258"/>
      <c r="DJ235" s="259"/>
      <c r="DK235" s="173"/>
      <c r="DL235" s="258"/>
      <c r="DM235" s="259"/>
      <c r="DN235" s="173"/>
      <c r="DO235" s="258"/>
      <c r="DP235" s="259"/>
      <c r="DQ235" s="173"/>
      <c r="DR235" s="258"/>
      <c r="DS235" s="259"/>
      <c r="DT235" s="173"/>
      <c r="DU235" s="358"/>
      <c r="DV235" s="359"/>
      <c r="DW235" s="360"/>
      <c r="DX235" s="258"/>
      <c r="DY235" s="259"/>
      <c r="DZ235" s="173"/>
      <c r="EA235" s="258"/>
      <c r="EB235" s="259"/>
      <c r="EC235" s="173"/>
      <c r="ED235" s="162"/>
      <c r="EE235" s="163"/>
      <c r="EF235" s="164"/>
    </row>
    <row r="236" spans="1:136" ht="15" customHeight="1">
      <c r="A236" s="315" t="s">
        <v>56</v>
      </c>
      <c r="B236" s="3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  <c r="M236" s="317"/>
      <c r="N236" s="181">
        <f>IF(O238="","",IF(O238&lt;S238,"●",IF(O238&gt;S238,"○",IF(O238=S238,"△"))))</f>
      </c>
      <c r="O236" s="181"/>
      <c r="P236" s="181"/>
      <c r="Q236" s="181"/>
      <c r="R236" s="181"/>
      <c r="S236" s="181"/>
      <c r="T236" s="181"/>
      <c r="U236" s="181"/>
      <c r="V236" s="181">
        <f>IF(W238="","",IF(W238&lt;AA238,"●",IF(W238&gt;AA238,"○",IF(W238=AA238,"△"))))</f>
      </c>
      <c r="W236" s="181"/>
      <c r="X236" s="181"/>
      <c r="Y236" s="181"/>
      <c r="Z236" s="181"/>
      <c r="AA236" s="181"/>
      <c r="AB236" s="181"/>
      <c r="AC236" s="181"/>
      <c r="AD236" s="193"/>
      <c r="AE236" s="394"/>
      <c r="AF236" s="394"/>
      <c r="AG236" s="394"/>
      <c r="AH236" s="394"/>
      <c r="AI236" s="394"/>
      <c r="AJ236" s="394"/>
      <c r="AK236" s="395"/>
      <c r="AL236" s="218">
        <f>COUNTIF(N236:AK237,"○")*1+COUNTIF(N241:AK242,"○")*1</f>
        <v>0</v>
      </c>
      <c r="AM236" s="219"/>
      <c r="AN236" s="220"/>
      <c r="AO236" s="218">
        <f>COUNTIF(Q236:AN237,"●")*1+COUNTIF(Q241:AN242,"●")*1</f>
        <v>0</v>
      </c>
      <c r="AP236" s="219"/>
      <c r="AQ236" s="220"/>
      <c r="AR236" s="218">
        <f>COUNTIF(N236:AQ237,"△")*1+COUNTIF(N241:AQ242,"△")*1</f>
        <v>0</v>
      </c>
      <c r="AS236" s="219"/>
      <c r="AT236" s="220"/>
      <c r="AU236" s="218">
        <f>COUNTIF(N236:AK237,"○")*3+COUNTIF(N236:AK237,"△")*1+COUNTIF(N241:AK242,"○")*3+COUNTIF(N241:AK242,"△")*1</f>
        <v>0</v>
      </c>
      <c r="AV236" s="219"/>
      <c r="AW236" s="220"/>
      <c r="AX236" s="352">
        <f>AI223+AI218+AI228+AI233</f>
        <v>0</v>
      </c>
      <c r="AY236" s="353"/>
      <c r="AZ236" s="354"/>
      <c r="BA236" s="218">
        <f>AE218+AE228+AE233+AE223</f>
        <v>0</v>
      </c>
      <c r="BB236" s="219"/>
      <c r="BC236" s="220"/>
      <c r="BD236" s="218">
        <f>AX236-BA236</f>
        <v>0</v>
      </c>
      <c r="BE236" s="219"/>
      <c r="BF236" s="220"/>
      <c r="BG236" s="156" t="e">
        <f>RANK(BO236:BO245,BO216:BO245)</f>
        <v>#N/A</v>
      </c>
      <c r="BH236" s="157"/>
      <c r="BI236" s="158"/>
      <c r="BX236" s="315" t="s">
        <v>60</v>
      </c>
      <c r="BY236" s="316"/>
      <c r="BZ236" s="316"/>
      <c r="CA236" s="316"/>
      <c r="CB236" s="316"/>
      <c r="CC236" s="316"/>
      <c r="CD236" s="316"/>
      <c r="CE236" s="316"/>
      <c r="CF236" s="316"/>
      <c r="CG236" s="316"/>
      <c r="CH236" s="316"/>
      <c r="CI236" s="316"/>
      <c r="CJ236" s="317"/>
      <c r="CK236" s="443">
        <f>IF(CL238="","",IF(CL238&lt;CP238,"●",IF(CL238&gt;CP238,"○",IF(CL238=CP238,"△"))))</f>
      </c>
      <c r="CL236" s="443"/>
      <c r="CM236" s="443"/>
      <c r="CN236" s="443"/>
      <c r="CO236" s="443"/>
      <c r="CP236" s="443"/>
      <c r="CQ236" s="443"/>
      <c r="CR236" s="443"/>
      <c r="CS236" s="443">
        <f>IF(CT238="","",IF(CT238&lt;CX238,"●",IF(CT238&gt;CX238,"○",IF(CT238=CX238,"△"))))</f>
      </c>
      <c r="CT236" s="443"/>
      <c r="CU236" s="443"/>
      <c r="CV236" s="443"/>
      <c r="CW236" s="443"/>
      <c r="CX236" s="443"/>
      <c r="CY236" s="443"/>
      <c r="CZ236" s="443"/>
      <c r="DA236" s="427"/>
      <c r="DB236" s="428"/>
      <c r="DC236" s="428"/>
      <c r="DD236" s="428"/>
      <c r="DE236" s="428"/>
      <c r="DF236" s="428"/>
      <c r="DG236" s="428"/>
      <c r="DH236" s="429"/>
      <c r="DI236" s="218">
        <f>COUNTIF(CK236:DH237,"○")*1+COUNTIF(CK241:DH242,"○")*1</f>
        <v>0</v>
      </c>
      <c r="DJ236" s="219"/>
      <c r="DK236" s="220"/>
      <c r="DL236" s="218">
        <f>COUNTIF(CN236:DK237,"●")*1+COUNTIF(CN241:DK242,"●")*1</f>
        <v>0</v>
      </c>
      <c r="DM236" s="219"/>
      <c r="DN236" s="220"/>
      <c r="DO236" s="218">
        <f>COUNTIF(CK236:DN237,"△")*1+COUNTIF(CK241:DN242,"△")*1</f>
        <v>0</v>
      </c>
      <c r="DP236" s="219"/>
      <c r="DQ236" s="220"/>
      <c r="DR236" s="218">
        <f>COUNTIF(CK236:DH237,"○")*3+COUNTIF(CK236:DH237,"△")*1+COUNTIF(CK241:DH242,"○")*3+COUNTIF(CK241:DH242,"△")*1</f>
        <v>0</v>
      </c>
      <c r="DS236" s="219"/>
      <c r="DT236" s="220"/>
      <c r="DU236" s="352">
        <f>DF223+DF218+DF228+DF233</f>
        <v>0</v>
      </c>
      <c r="DV236" s="353"/>
      <c r="DW236" s="354"/>
      <c r="DX236" s="218">
        <f>DB218+DB228+DB233+DB223</f>
        <v>0</v>
      </c>
      <c r="DY236" s="219"/>
      <c r="DZ236" s="220"/>
      <c r="EA236" s="218">
        <f>DU236-DX236</f>
        <v>0</v>
      </c>
      <c r="EB236" s="219"/>
      <c r="EC236" s="220"/>
      <c r="ED236" s="156" t="e">
        <f>RANK(BO269:BO278,BO249:BO278)</f>
        <v>#VALUE!</v>
      </c>
      <c r="EE236" s="157"/>
      <c r="EF236" s="158"/>
    </row>
    <row r="237" spans="1:136" ht="15" customHeight="1">
      <c r="A237" s="318"/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319"/>
      <c r="M237" s="320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2"/>
      <c r="AE237" s="183"/>
      <c r="AF237" s="183"/>
      <c r="AG237" s="183"/>
      <c r="AH237" s="183"/>
      <c r="AI237" s="183"/>
      <c r="AJ237" s="183"/>
      <c r="AK237" s="184"/>
      <c r="AL237" s="255"/>
      <c r="AM237" s="256"/>
      <c r="AN237" s="257"/>
      <c r="AO237" s="255"/>
      <c r="AP237" s="256"/>
      <c r="AQ237" s="257"/>
      <c r="AR237" s="255"/>
      <c r="AS237" s="256"/>
      <c r="AT237" s="257"/>
      <c r="AU237" s="255"/>
      <c r="AV237" s="256"/>
      <c r="AW237" s="257"/>
      <c r="AX237" s="355"/>
      <c r="AY237" s="356"/>
      <c r="AZ237" s="357"/>
      <c r="BA237" s="255"/>
      <c r="BB237" s="256"/>
      <c r="BC237" s="257"/>
      <c r="BD237" s="255"/>
      <c r="BE237" s="256"/>
      <c r="BF237" s="257"/>
      <c r="BG237" s="159"/>
      <c r="BH237" s="160"/>
      <c r="BI237" s="161"/>
      <c r="BX237" s="318"/>
      <c r="BY237" s="319"/>
      <c r="BZ237" s="319"/>
      <c r="CA237" s="319"/>
      <c r="CB237" s="319"/>
      <c r="CC237" s="319"/>
      <c r="CD237" s="319"/>
      <c r="CE237" s="319"/>
      <c r="CF237" s="319"/>
      <c r="CG237" s="319"/>
      <c r="CH237" s="319"/>
      <c r="CI237" s="319"/>
      <c r="CJ237" s="320"/>
      <c r="CK237" s="443"/>
      <c r="CL237" s="443"/>
      <c r="CM237" s="443"/>
      <c r="CN237" s="443"/>
      <c r="CO237" s="443"/>
      <c r="CP237" s="443"/>
      <c r="CQ237" s="443"/>
      <c r="CR237" s="443"/>
      <c r="CS237" s="443"/>
      <c r="CT237" s="443"/>
      <c r="CU237" s="443"/>
      <c r="CV237" s="443"/>
      <c r="CW237" s="443"/>
      <c r="CX237" s="443"/>
      <c r="CY237" s="443"/>
      <c r="CZ237" s="443"/>
      <c r="DA237" s="430"/>
      <c r="DB237" s="431"/>
      <c r="DC237" s="431"/>
      <c r="DD237" s="431"/>
      <c r="DE237" s="431"/>
      <c r="DF237" s="431"/>
      <c r="DG237" s="431"/>
      <c r="DH237" s="432"/>
      <c r="DI237" s="255"/>
      <c r="DJ237" s="256"/>
      <c r="DK237" s="257"/>
      <c r="DL237" s="255"/>
      <c r="DM237" s="256"/>
      <c r="DN237" s="257"/>
      <c r="DO237" s="255"/>
      <c r="DP237" s="256"/>
      <c r="DQ237" s="257"/>
      <c r="DR237" s="255"/>
      <c r="DS237" s="256"/>
      <c r="DT237" s="257"/>
      <c r="DU237" s="355"/>
      <c r="DV237" s="356"/>
      <c r="DW237" s="357"/>
      <c r="DX237" s="255"/>
      <c r="DY237" s="256"/>
      <c r="DZ237" s="257"/>
      <c r="EA237" s="255"/>
      <c r="EB237" s="256"/>
      <c r="EC237" s="257"/>
      <c r="ED237" s="159"/>
      <c r="EE237" s="160"/>
      <c r="EF237" s="161"/>
    </row>
    <row r="238" spans="1:136" ht="15" customHeight="1">
      <c r="A238" s="318"/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319"/>
      <c r="M238" s="320"/>
      <c r="N238" s="93"/>
      <c r="O238" s="165">
        <f>IF(AI218="","",AI218)</f>
      </c>
      <c r="P238" s="165"/>
      <c r="Q238" s="165" t="s">
        <v>33</v>
      </c>
      <c r="R238" s="165"/>
      <c r="S238" s="165">
        <f>IF(AE218="","",AE218)</f>
      </c>
      <c r="T238" s="165"/>
      <c r="U238" s="90"/>
      <c r="V238" s="93"/>
      <c r="W238" s="165">
        <f>IF(AI228="","",AI228)</f>
      </c>
      <c r="X238" s="165"/>
      <c r="Y238" s="165" t="s">
        <v>33</v>
      </c>
      <c r="Z238" s="165"/>
      <c r="AA238" s="165">
        <f>IF(AE228="","",AE228)</f>
      </c>
      <c r="AB238" s="165"/>
      <c r="AC238" s="90"/>
      <c r="AD238" s="182"/>
      <c r="AE238" s="183"/>
      <c r="AF238" s="183"/>
      <c r="AG238" s="183"/>
      <c r="AH238" s="183"/>
      <c r="AI238" s="183"/>
      <c r="AJ238" s="183"/>
      <c r="AK238" s="184"/>
      <c r="AL238" s="255"/>
      <c r="AM238" s="256"/>
      <c r="AN238" s="257"/>
      <c r="AO238" s="255"/>
      <c r="AP238" s="256"/>
      <c r="AQ238" s="257"/>
      <c r="AR238" s="255"/>
      <c r="AS238" s="256"/>
      <c r="AT238" s="257"/>
      <c r="AU238" s="255"/>
      <c r="AV238" s="256"/>
      <c r="AW238" s="257"/>
      <c r="AX238" s="355"/>
      <c r="AY238" s="356"/>
      <c r="AZ238" s="357"/>
      <c r="BA238" s="255"/>
      <c r="BB238" s="256"/>
      <c r="BC238" s="257"/>
      <c r="BD238" s="255"/>
      <c r="BE238" s="256"/>
      <c r="BF238" s="257"/>
      <c r="BG238" s="159"/>
      <c r="BH238" s="160"/>
      <c r="BI238" s="161"/>
      <c r="BX238" s="318"/>
      <c r="BY238" s="319"/>
      <c r="BZ238" s="319"/>
      <c r="CA238" s="319"/>
      <c r="CB238" s="319"/>
      <c r="CC238" s="319"/>
      <c r="CD238" s="319"/>
      <c r="CE238" s="319"/>
      <c r="CF238" s="319"/>
      <c r="CG238" s="319"/>
      <c r="CH238" s="319"/>
      <c r="CI238" s="319"/>
      <c r="CJ238" s="320"/>
      <c r="CK238" s="101"/>
      <c r="CL238" s="426">
        <f>IF(DF218="","",DF218)</f>
      </c>
      <c r="CM238" s="426"/>
      <c r="CN238" s="426" t="s">
        <v>33</v>
      </c>
      <c r="CO238" s="426"/>
      <c r="CP238" s="426">
        <f>IF(DB218="","",DB218)</f>
      </c>
      <c r="CQ238" s="426"/>
      <c r="CR238" s="98"/>
      <c r="CS238" s="101"/>
      <c r="CT238" s="426">
        <f>IF(DF228="","",DF228)</f>
      </c>
      <c r="CU238" s="426"/>
      <c r="CV238" s="426" t="s">
        <v>33</v>
      </c>
      <c r="CW238" s="426"/>
      <c r="CX238" s="426">
        <f>IF(DB228="","",DB228)</f>
      </c>
      <c r="CY238" s="426"/>
      <c r="CZ238" s="98"/>
      <c r="DA238" s="430"/>
      <c r="DB238" s="431"/>
      <c r="DC238" s="431"/>
      <c r="DD238" s="431"/>
      <c r="DE238" s="431"/>
      <c r="DF238" s="431"/>
      <c r="DG238" s="431"/>
      <c r="DH238" s="432"/>
      <c r="DI238" s="255"/>
      <c r="DJ238" s="256"/>
      <c r="DK238" s="257"/>
      <c r="DL238" s="255"/>
      <c r="DM238" s="256"/>
      <c r="DN238" s="257"/>
      <c r="DO238" s="255"/>
      <c r="DP238" s="256"/>
      <c r="DQ238" s="257"/>
      <c r="DR238" s="255"/>
      <c r="DS238" s="256"/>
      <c r="DT238" s="257"/>
      <c r="DU238" s="355"/>
      <c r="DV238" s="356"/>
      <c r="DW238" s="357"/>
      <c r="DX238" s="255"/>
      <c r="DY238" s="256"/>
      <c r="DZ238" s="257"/>
      <c r="EA238" s="255"/>
      <c r="EB238" s="256"/>
      <c r="EC238" s="257"/>
      <c r="ED238" s="159"/>
      <c r="EE238" s="160"/>
      <c r="EF238" s="161"/>
    </row>
    <row r="239" spans="1:136" ht="15" customHeight="1">
      <c r="A239" s="318"/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  <c r="L239" s="319"/>
      <c r="M239" s="320"/>
      <c r="N239" s="93"/>
      <c r="O239" s="165"/>
      <c r="P239" s="165"/>
      <c r="Q239" s="165"/>
      <c r="R239" s="165"/>
      <c r="S239" s="165"/>
      <c r="T239" s="165"/>
      <c r="U239" s="90"/>
      <c r="V239" s="93"/>
      <c r="W239" s="165"/>
      <c r="X239" s="165"/>
      <c r="Y239" s="165"/>
      <c r="Z239" s="165"/>
      <c r="AA239" s="165"/>
      <c r="AB239" s="165"/>
      <c r="AC239" s="90"/>
      <c r="AD239" s="182"/>
      <c r="AE239" s="183"/>
      <c r="AF239" s="183"/>
      <c r="AG239" s="183"/>
      <c r="AH239" s="183"/>
      <c r="AI239" s="183"/>
      <c r="AJ239" s="183"/>
      <c r="AK239" s="184"/>
      <c r="AL239" s="255"/>
      <c r="AM239" s="256"/>
      <c r="AN239" s="257"/>
      <c r="AO239" s="255"/>
      <c r="AP239" s="256"/>
      <c r="AQ239" s="257"/>
      <c r="AR239" s="255"/>
      <c r="AS239" s="256"/>
      <c r="AT239" s="257"/>
      <c r="AU239" s="255"/>
      <c r="AV239" s="256"/>
      <c r="AW239" s="257"/>
      <c r="AX239" s="355"/>
      <c r="AY239" s="356"/>
      <c r="AZ239" s="357"/>
      <c r="BA239" s="255"/>
      <c r="BB239" s="256"/>
      <c r="BC239" s="257"/>
      <c r="BD239" s="255"/>
      <c r="BE239" s="256"/>
      <c r="BF239" s="257"/>
      <c r="BG239" s="159"/>
      <c r="BH239" s="160"/>
      <c r="BI239" s="161"/>
      <c r="BX239" s="318"/>
      <c r="BY239" s="319"/>
      <c r="BZ239" s="319"/>
      <c r="CA239" s="319"/>
      <c r="CB239" s="319"/>
      <c r="CC239" s="319"/>
      <c r="CD239" s="319"/>
      <c r="CE239" s="319"/>
      <c r="CF239" s="319"/>
      <c r="CG239" s="319"/>
      <c r="CH239" s="319"/>
      <c r="CI239" s="319"/>
      <c r="CJ239" s="320"/>
      <c r="CK239" s="101"/>
      <c r="CL239" s="426"/>
      <c r="CM239" s="426"/>
      <c r="CN239" s="426"/>
      <c r="CO239" s="426"/>
      <c r="CP239" s="426"/>
      <c r="CQ239" s="426"/>
      <c r="CR239" s="98"/>
      <c r="CS239" s="101"/>
      <c r="CT239" s="426"/>
      <c r="CU239" s="426"/>
      <c r="CV239" s="426"/>
      <c r="CW239" s="426"/>
      <c r="CX239" s="426"/>
      <c r="CY239" s="426"/>
      <c r="CZ239" s="98"/>
      <c r="DA239" s="430"/>
      <c r="DB239" s="431"/>
      <c r="DC239" s="431"/>
      <c r="DD239" s="431"/>
      <c r="DE239" s="431"/>
      <c r="DF239" s="431"/>
      <c r="DG239" s="431"/>
      <c r="DH239" s="432"/>
      <c r="DI239" s="255"/>
      <c r="DJ239" s="256"/>
      <c r="DK239" s="257"/>
      <c r="DL239" s="255"/>
      <c r="DM239" s="256"/>
      <c r="DN239" s="257"/>
      <c r="DO239" s="255"/>
      <c r="DP239" s="256"/>
      <c r="DQ239" s="257"/>
      <c r="DR239" s="255"/>
      <c r="DS239" s="256"/>
      <c r="DT239" s="257"/>
      <c r="DU239" s="355"/>
      <c r="DV239" s="356"/>
      <c r="DW239" s="357"/>
      <c r="DX239" s="255"/>
      <c r="DY239" s="256"/>
      <c r="DZ239" s="257"/>
      <c r="EA239" s="255"/>
      <c r="EB239" s="256"/>
      <c r="EC239" s="257"/>
      <c r="ED239" s="159"/>
      <c r="EE239" s="160"/>
      <c r="EF239" s="161"/>
    </row>
    <row r="240" spans="1:136" ht="15" customHeight="1">
      <c r="A240" s="318"/>
      <c r="B240" s="319"/>
      <c r="C240" s="319"/>
      <c r="D240" s="319"/>
      <c r="E240" s="319"/>
      <c r="F240" s="319"/>
      <c r="G240" s="319"/>
      <c r="H240" s="319"/>
      <c r="I240" s="319"/>
      <c r="J240" s="319"/>
      <c r="K240" s="319"/>
      <c r="L240" s="319"/>
      <c r="M240" s="320"/>
      <c r="N240" s="94"/>
      <c r="O240" s="166"/>
      <c r="P240" s="166"/>
      <c r="Q240" s="166"/>
      <c r="R240" s="166"/>
      <c r="S240" s="166"/>
      <c r="T240" s="166"/>
      <c r="U240" s="95"/>
      <c r="V240" s="94"/>
      <c r="W240" s="166"/>
      <c r="X240" s="166"/>
      <c r="Y240" s="166"/>
      <c r="Z240" s="166"/>
      <c r="AA240" s="166"/>
      <c r="AB240" s="166"/>
      <c r="AC240" s="95"/>
      <c r="AD240" s="182"/>
      <c r="AE240" s="183"/>
      <c r="AF240" s="183"/>
      <c r="AG240" s="183"/>
      <c r="AH240" s="183"/>
      <c r="AI240" s="183"/>
      <c r="AJ240" s="183"/>
      <c r="AK240" s="184"/>
      <c r="AL240" s="255"/>
      <c r="AM240" s="256"/>
      <c r="AN240" s="257"/>
      <c r="AO240" s="255"/>
      <c r="AP240" s="256"/>
      <c r="AQ240" s="257"/>
      <c r="AR240" s="255"/>
      <c r="AS240" s="256"/>
      <c r="AT240" s="257"/>
      <c r="AU240" s="255"/>
      <c r="AV240" s="256"/>
      <c r="AW240" s="257"/>
      <c r="AX240" s="355"/>
      <c r="AY240" s="356"/>
      <c r="AZ240" s="357"/>
      <c r="BA240" s="255"/>
      <c r="BB240" s="256"/>
      <c r="BC240" s="257"/>
      <c r="BD240" s="255"/>
      <c r="BE240" s="256"/>
      <c r="BF240" s="257"/>
      <c r="BG240" s="159"/>
      <c r="BH240" s="160"/>
      <c r="BI240" s="161"/>
      <c r="BX240" s="318"/>
      <c r="BY240" s="319"/>
      <c r="BZ240" s="319"/>
      <c r="CA240" s="319"/>
      <c r="CB240" s="319"/>
      <c r="CC240" s="319"/>
      <c r="CD240" s="319"/>
      <c r="CE240" s="319"/>
      <c r="CF240" s="319"/>
      <c r="CG240" s="319"/>
      <c r="CH240" s="319"/>
      <c r="CI240" s="319"/>
      <c r="CJ240" s="320"/>
      <c r="CK240" s="103"/>
      <c r="CL240" s="442"/>
      <c r="CM240" s="442"/>
      <c r="CN240" s="442"/>
      <c r="CO240" s="442"/>
      <c r="CP240" s="442"/>
      <c r="CQ240" s="442"/>
      <c r="CR240" s="104"/>
      <c r="CS240" s="103"/>
      <c r="CT240" s="442"/>
      <c r="CU240" s="442"/>
      <c r="CV240" s="442"/>
      <c r="CW240" s="442"/>
      <c r="CX240" s="442"/>
      <c r="CY240" s="442"/>
      <c r="CZ240" s="104"/>
      <c r="DA240" s="430"/>
      <c r="DB240" s="431"/>
      <c r="DC240" s="431"/>
      <c r="DD240" s="431"/>
      <c r="DE240" s="431"/>
      <c r="DF240" s="431"/>
      <c r="DG240" s="431"/>
      <c r="DH240" s="432"/>
      <c r="DI240" s="255"/>
      <c r="DJ240" s="256"/>
      <c r="DK240" s="257"/>
      <c r="DL240" s="255"/>
      <c r="DM240" s="256"/>
      <c r="DN240" s="257"/>
      <c r="DO240" s="255"/>
      <c r="DP240" s="256"/>
      <c r="DQ240" s="257"/>
      <c r="DR240" s="255"/>
      <c r="DS240" s="256"/>
      <c r="DT240" s="257"/>
      <c r="DU240" s="355"/>
      <c r="DV240" s="356"/>
      <c r="DW240" s="357"/>
      <c r="DX240" s="255"/>
      <c r="DY240" s="256"/>
      <c r="DZ240" s="257"/>
      <c r="EA240" s="255"/>
      <c r="EB240" s="256"/>
      <c r="EC240" s="257"/>
      <c r="ED240" s="159"/>
      <c r="EE240" s="160"/>
      <c r="EF240" s="161"/>
    </row>
    <row r="241" spans="1:136" ht="15" customHeight="1">
      <c r="A241" s="318"/>
      <c r="B241" s="319"/>
      <c r="C241" s="319"/>
      <c r="D241" s="319"/>
      <c r="E241" s="319"/>
      <c r="F241" s="319"/>
      <c r="G241" s="319"/>
      <c r="H241" s="319"/>
      <c r="I241" s="319"/>
      <c r="J241" s="319"/>
      <c r="K241" s="319"/>
      <c r="L241" s="319"/>
      <c r="M241" s="320"/>
      <c r="N241" s="181">
        <f>IF(O243="","",IF(O243&lt;S243,"●",IF(O243&gt;S243,"○",IF(O243=S243,"△"))))</f>
      </c>
      <c r="O241" s="181"/>
      <c r="P241" s="181"/>
      <c r="Q241" s="181"/>
      <c r="R241" s="181"/>
      <c r="S241" s="181"/>
      <c r="T241" s="181"/>
      <c r="U241" s="181"/>
      <c r="V241" s="181">
        <f>IF(W243="","",IF(W243&lt;AA243,"●",IF(W243&gt;AA243,"○",IF(W243=AA243,"△"))))</f>
      </c>
      <c r="W241" s="181"/>
      <c r="X241" s="181"/>
      <c r="Y241" s="181"/>
      <c r="Z241" s="181"/>
      <c r="AA241" s="181"/>
      <c r="AB241" s="181"/>
      <c r="AC241" s="181"/>
      <c r="AD241" s="182"/>
      <c r="AE241" s="183"/>
      <c r="AF241" s="183"/>
      <c r="AG241" s="183"/>
      <c r="AH241" s="183"/>
      <c r="AI241" s="183"/>
      <c r="AJ241" s="183"/>
      <c r="AK241" s="184"/>
      <c r="AL241" s="255"/>
      <c r="AM241" s="256"/>
      <c r="AN241" s="257"/>
      <c r="AO241" s="255"/>
      <c r="AP241" s="256"/>
      <c r="AQ241" s="257"/>
      <c r="AR241" s="255"/>
      <c r="AS241" s="256"/>
      <c r="AT241" s="257"/>
      <c r="AU241" s="255"/>
      <c r="AV241" s="256"/>
      <c r="AW241" s="257"/>
      <c r="AX241" s="355"/>
      <c r="AY241" s="356"/>
      <c r="AZ241" s="357"/>
      <c r="BA241" s="255"/>
      <c r="BB241" s="256"/>
      <c r="BC241" s="257"/>
      <c r="BD241" s="255"/>
      <c r="BE241" s="256"/>
      <c r="BF241" s="257"/>
      <c r="BG241" s="159"/>
      <c r="BH241" s="160"/>
      <c r="BI241" s="161"/>
      <c r="BX241" s="318"/>
      <c r="BY241" s="319"/>
      <c r="BZ241" s="319"/>
      <c r="CA241" s="319"/>
      <c r="CB241" s="319"/>
      <c r="CC241" s="319"/>
      <c r="CD241" s="319"/>
      <c r="CE241" s="319"/>
      <c r="CF241" s="319"/>
      <c r="CG241" s="319"/>
      <c r="CH241" s="319"/>
      <c r="CI241" s="319"/>
      <c r="CJ241" s="320"/>
      <c r="CK241" s="443">
        <f>IF(CL243="","",IF(CL243&lt;CP243,"●",IF(CL243&gt;CP243,"○",IF(CL243=CP243,"△"))))</f>
      </c>
      <c r="CL241" s="443"/>
      <c r="CM241" s="443"/>
      <c r="CN241" s="443"/>
      <c r="CO241" s="443"/>
      <c r="CP241" s="443"/>
      <c r="CQ241" s="443"/>
      <c r="CR241" s="443"/>
      <c r="CS241" s="443">
        <f>IF(CT243="","",IF(CT243&lt;CX243,"●",IF(CT243&gt;CX243,"○",IF(CT243=CX243,"△"))))</f>
      </c>
      <c r="CT241" s="443"/>
      <c r="CU241" s="443"/>
      <c r="CV241" s="443"/>
      <c r="CW241" s="443"/>
      <c r="CX241" s="443"/>
      <c r="CY241" s="443"/>
      <c r="CZ241" s="443"/>
      <c r="DA241" s="430"/>
      <c r="DB241" s="431"/>
      <c r="DC241" s="431"/>
      <c r="DD241" s="431"/>
      <c r="DE241" s="431"/>
      <c r="DF241" s="431"/>
      <c r="DG241" s="431"/>
      <c r="DH241" s="432"/>
      <c r="DI241" s="255"/>
      <c r="DJ241" s="256"/>
      <c r="DK241" s="257"/>
      <c r="DL241" s="255"/>
      <c r="DM241" s="256"/>
      <c r="DN241" s="257"/>
      <c r="DO241" s="255"/>
      <c r="DP241" s="256"/>
      <c r="DQ241" s="257"/>
      <c r="DR241" s="255"/>
      <c r="DS241" s="256"/>
      <c r="DT241" s="257"/>
      <c r="DU241" s="355"/>
      <c r="DV241" s="356"/>
      <c r="DW241" s="357"/>
      <c r="DX241" s="255"/>
      <c r="DY241" s="256"/>
      <c r="DZ241" s="257"/>
      <c r="EA241" s="255"/>
      <c r="EB241" s="256"/>
      <c r="EC241" s="257"/>
      <c r="ED241" s="159"/>
      <c r="EE241" s="160"/>
      <c r="EF241" s="161"/>
    </row>
    <row r="242" spans="1:136" ht="15" customHeight="1">
      <c r="A242" s="318"/>
      <c r="B242" s="319"/>
      <c r="C242" s="319"/>
      <c r="D242" s="319"/>
      <c r="E242" s="319"/>
      <c r="F242" s="319"/>
      <c r="G242" s="319"/>
      <c r="H242" s="319"/>
      <c r="I242" s="319"/>
      <c r="J242" s="319"/>
      <c r="K242" s="319"/>
      <c r="L242" s="319"/>
      <c r="M242" s="320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2"/>
      <c r="AE242" s="183"/>
      <c r="AF242" s="183"/>
      <c r="AG242" s="183"/>
      <c r="AH242" s="183"/>
      <c r="AI242" s="183"/>
      <c r="AJ242" s="183"/>
      <c r="AK242" s="184"/>
      <c r="AL242" s="255"/>
      <c r="AM242" s="256"/>
      <c r="AN242" s="257"/>
      <c r="AO242" s="255"/>
      <c r="AP242" s="256"/>
      <c r="AQ242" s="257"/>
      <c r="AR242" s="255"/>
      <c r="AS242" s="256"/>
      <c r="AT242" s="257"/>
      <c r="AU242" s="255"/>
      <c r="AV242" s="256"/>
      <c r="AW242" s="257"/>
      <c r="AX242" s="355"/>
      <c r="AY242" s="356"/>
      <c r="AZ242" s="357"/>
      <c r="BA242" s="255"/>
      <c r="BB242" s="256"/>
      <c r="BC242" s="257"/>
      <c r="BD242" s="255"/>
      <c r="BE242" s="256"/>
      <c r="BF242" s="257"/>
      <c r="BG242" s="159"/>
      <c r="BH242" s="160"/>
      <c r="BI242" s="161"/>
      <c r="BX242" s="318"/>
      <c r="BY242" s="319"/>
      <c r="BZ242" s="319"/>
      <c r="CA242" s="319"/>
      <c r="CB242" s="319"/>
      <c r="CC242" s="319"/>
      <c r="CD242" s="319"/>
      <c r="CE242" s="319"/>
      <c r="CF242" s="319"/>
      <c r="CG242" s="319"/>
      <c r="CH242" s="319"/>
      <c r="CI242" s="319"/>
      <c r="CJ242" s="320"/>
      <c r="CK242" s="443"/>
      <c r="CL242" s="443"/>
      <c r="CM242" s="443"/>
      <c r="CN242" s="443"/>
      <c r="CO242" s="443"/>
      <c r="CP242" s="443"/>
      <c r="CQ242" s="443"/>
      <c r="CR242" s="443"/>
      <c r="CS242" s="443"/>
      <c r="CT242" s="443"/>
      <c r="CU242" s="443"/>
      <c r="CV242" s="443"/>
      <c r="CW242" s="443"/>
      <c r="CX242" s="443"/>
      <c r="CY242" s="443"/>
      <c r="CZ242" s="443"/>
      <c r="DA242" s="430"/>
      <c r="DB242" s="431"/>
      <c r="DC242" s="431"/>
      <c r="DD242" s="431"/>
      <c r="DE242" s="431"/>
      <c r="DF242" s="431"/>
      <c r="DG242" s="431"/>
      <c r="DH242" s="432"/>
      <c r="DI242" s="255"/>
      <c r="DJ242" s="256"/>
      <c r="DK242" s="257"/>
      <c r="DL242" s="255"/>
      <c r="DM242" s="256"/>
      <c r="DN242" s="257"/>
      <c r="DO242" s="255"/>
      <c r="DP242" s="256"/>
      <c r="DQ242" s="257"/>
      <c r="DR242" s="255"/>
      <c r="DS242" s="256"/>
      <c r="DT242" s="257"/>
      <c r="DU242" s="355"/>
      <c r="DV242" s="356"/>
      <c r="DW242" s="357"/>
      <c r="DX242" s="255"/>
      <c r="DY242" s="256"/>
      <c r="DZ242" s="257"/>
      <c r="EA242" s="255"/>
      <c r="EB242" s="256"/>
      <c r="EC242" s="257"/>
      <c r="ED242" s="159"/>
      <c r="EE242" s="160"/>
      <c r="EF242" s="161"/>
    </row>
    <row r="243" spans="1:136" ht="15" customHeight="1">
      <c r="A243" s="318"/>
      <c r="B243" s="319"/>
      <c r="C243" s="319"/>
      <c r="D243" s="319"/>
      <c r="E243" s="319"/>
      <c r="F243" s="319"/>
      <c r="G243" s="319"/>
      <c r="H243" s="319"/>
      <c r="I243" s="319"/>
      <c r="J243" s="319"/>
      <c r="K243" s="319"/>
      <c r="L243" s="319"/>
      <c r="M243" s="320"/>
      <c r="N243" s="93"/>
      <c r="O243" s="165">
        <f>IF(AI218="","",AI218)</f>
      </c>
      <c r="P243" s="165"/>
      <c r="Q243" s="165" t="s">
        <v>33</v>
      </c>
      <c r="R243" s="165"/>
      <c r="S243" s="165">
        <f>IF(AE218="","",AE218)</f>
      </c>
      <c r="T243" s="165"/>
      <c r="U243" s="90"/>
      <c r="V243" s="93"/>
      <c r="W243" s="165">
        <f>IF(AI233="","",AI233)</f>
      </c>
      <c r="X243" s="165"/>
      <c r="Y243" s="165" t="s">
        <v>33</v>
      </c>
      <c r="Z243" s="165"/>
      <c r="AA243" s="165">
        <f>IF(AE233="","",AE233)</f>
      </c>
      <c r="AB243" s="165"/>
      <c r="AC243" s="90"/>
      <c r="AD243" s="182"/>
      <c r="AE243" s="183"/>
      <c r="AF243" s="183"/>
      <c r="AG243" s="183"/>
      <c r="AH243" s="183"/>
      <c r="AI243" s="183"/>
      <c r="AJ243" s="183"/>
      <c r="AK243" s="184"/>
      <c r="AL243" s="255"/>
      <c r="AM243" s="256"/>
      <c r="AN243" s="257"/>
      <c r="AO243" s="255"/>
      <c r="AP243" s="256"/>
      <c r="AQ243" s="257"/>
      <c r="AR243" s="255"/>
      <c r="AS243" s="256"/>
      <c r="AT243" s="257"/>
      <c r="AU243" s="255"/>
      <c r="AV243" s="256"/>
      <c r="AW243" s="257"/>
      <c r="AX243" s="355"/>
      <c r="AY243" s="356"/>
      <c r="AZ243" s="357"/>
      <c r="BA243" s="255"/>
      <c r="BB243" s="256"/>
      <c r="BC243" s="257"/>
      <c r="BD243" s="255"/>
      <c r="BE243" s="256"/>
      <c r="BF243" s="257"/>
      <c r="BG243" s="159"/>
      <c r="BH243" s="160"/>
      <c r="BI243" s="161"/>
      <c r="BX243" s="318"/>
      <c r="BY243" s="319"/>
      <c r="BZ243" s="319"/>
      <c r="CA243" s="319"/>
      <c r="CB243" s="319"/>
      <c r="CC243" s="319"/>
      <c r="CD243" s="319"/>
      <c r="CE243" s="319"/>
      <c r="CF243" s="319"/>
      <c r="CG243" s="319"/>
      <c r="CH243" s="319"/>
      <c r="CI243" s="319"/>
      <c r="CJ243" s="320"/>
      <c r="CK243" s="101"/>
      <c r="CL243" s="426">
        <f>IF(DF218="","",DF218)</f>
      </c>
      <c r="CM243" s="426"/>
      <c r="CN243" s="426" t="s">
        <v>33</v>
      </c>
      <c r="CO243" s="426"/>
      <c r="CP243" s="426">
        <f>IF(DB218="","",DB218)</f>
      </c>
      <c r="CQ243" s="426"/>
      <c r="CR243" s="98"/>
      <c r="CS243" s="101"/>
      <c r="CT243" s="426">
        <f>IF(DF233="","",DF233)</f>
      </c>
      <c r="CU243" s="426"/>
      <c r="CV243" s="426" t="s">
        <v>33</v>
      </c>
      <c r="CW243" s="426"/>
      <c r="CX243" s="426">
        <f>IF(DB233="","",DB233)</f>
      </c>
      <c r="CY243" s="426"/>
      <c r="CZ243" s="98"/>
      <c r="DA243" s="430"/>
      <c r="DB243" s="431"/>
      <c r="DC243" s="431"/>
      <c r="DD243" s="431"/>
      <c r="DE243" s="431"/>
      <c r="DF243" s="431"/>
      <c r="DG243" s="431"/>
      <c r="DH243" s="432"/>
      <c r="DI243" s="255"/>
      <c r="DJ243" s="256"/>
      <c r="DK243" s="257"/>
      <c r="DL243" s="255"/>
      <c r="DM243" s="256"/>
      <c r="DN243" s="257"/>
      <c r="DO243" s="255"/>
      <c r="DP243" s="256"/>
      <c r="DQ243" s="257"/>
      <c r="DR243" s="255"/>
      <c r="DS243" s="256"/>
      <c r="DT243" s="257"/>
      <c r="DU243" s="355"/>
      <c r="DV243" s="356"/>
      <c r="DW243" s="357"/>
      <c r="DX243" s="255"/>
      <c r="DY243" s="256"/>
      <c r="DZ243" s="257"/>
      <c r="EA243" s="255"/>
      <c r="EB243" s="256"/>
      <c r="EC243" s="257"/>
      <c r="ED243" s="159"/>
      <c r="EE243" s="160"/>
      <c r="EF243" s="161"/>
    </row>
    <row r="244" spans="1:136" ht="15" customHeight="1">
      <c r="A244" s="318"/>
      <c r="B244" s="319"/>
      <c r="C244" s="319"/>
      <c r="D244" s="319"/>
      <c r="E244" s="319"/>
      <c r="F244" s="319"/>
      <c r="G244" s="319"/>
      <c r="H244" s="319"/>
      <c r="I244" s="319"/>
      <c r="J244" s="319"/>
      <c r="K244" s="319"/>
      <c r="L244" s="319"/>
      <c r="M244" s="320"/>
      <c r="N244" s="93"/>
      <c r="O244" s="165"/>
      <c r="P244" s="165"/>
      <c r="Q244" s="165"/>
      <c r="R244" s="165"/>
      <c r="S244" s="165"/>
      <c r="T244" s="165"/>
      <c r="U244" s="90"/>
      <c r="V244" s="93"/>
      <c r="W244" s="165"/>
      <c r="X244" s="165"/>
      <c r="Y244" s="165"/>
      <c r="Z244" s="165"/>
      <c r="AA244" s="165"/>
      <c r="AB244" s="165"/>
      <c r="AC244" s="90"/>
      <c r="AD244" s="182"/>
      <c r="AE244" s="183"/>
      <c r="AF244" s="183"/>
      <c r="AG244" s="183"/>
      <c r="AH244" s="183"/>
      <c r="AI244" s="183"/>
      <c r="AJ244" s="183"/>
      <c r="AK244" s="184"/>
      <c r="AL244" s="255"/>
      <c r="AM244" s="256"/>
      <c r="AN244" s="257"/>
      <c r="AO244" s="255"/>
      <c r="AP244" s="256"/>
      <c r="AQ244" s="257"/>
      <c r="AR244" s="255"/>
      <c r="AS244" s="256"/>
      <c r="AT244" s="257"/>
      <c r="AU244" s="255"/>
      <c r="AV244" s="256"/>
      <c r="AW244" s="257"/>
      <c r="AX244" s="355"/>
      <c r="AY244" s="356"/>
      <c r="AZ244" s="357"/>
      <c r="BA244" s="255"/>
      <c r="BB244" s="256"/>
      <c r="BC244" s="257"/>
      <c r="BD244" s="255"/>
      <c r="BE244" s="256"/>
      <c r="BF244" s="257"/>
      <c r="BG244" s="159"/>
      <c r="BH244" s="160"/>
      <c r="BI244" s="161"/>
      <c r="BX244" s="318"/>
      <c r="BY244" s="319"/>
      <c r="BZ244" s="319"/>
      <c r="CA244" s="319"/>
      <c r="CB244" s="319"/>
      <c r="CC244" s="319"/>
      <c r="CD244" s="319"/>
      <c r="CE244" s="319"/>
      <c r="CF244" s="319"/>
      <c r="CG244" s="319"/>
      <c r="CH244" s="319"/>
      <c r="CI244" s="319"/>
      <c r="CJ244" s="320"/>
      <c r="CK244" s="101"/>
      <c r="CL244" s="426"/>
      <c r="CM244" s="426"/>
      <c r="CN244" s="426"/>
      <c r="CO244" s="426"/>
      <c r="CP244" s="426"/>
      <c r="CQ244" s="426"/>
      <c r="CR244" s="98"/>
      <c r="CS244" s="101"/>
      <c r="CT244" s="426"/>
      <c r="CU244" s="426"/>
      <c r="CV244" s="426"/>
      <c r="CW244" s="426"/>
      <c r="CX244" s="426"/>
      <c r="CY244" s="426"/>
      <c r="CZ244" s="98"/>
      <c r="DA244" s="430"/>
      <c r="DB244" s="431"/>
      <c r="DC244" s="431"/>
      <c r="DD244" s="431"/>
      <c r="DE244" s="431"/>
      <c r="DF244" s="431"/>
      <c r="DG244" s="431"/>
      <c r="DH244" s="432"/>
      <c r="DI244" s="255"/>
      <c r="DJ244" s="256"/>
      <c r="DK244" s="257"/>
      <c r="DL244" s="255"/>
      <c r="DM244" s="256"/>
      <c r="DN244" s="257"/>
      <c r="DO244" s="255"/>
      <c r="DP244" s="256"/>
      <c r="DQ244" s="257"/>
      <c r="DR244" s="255"/>
      <c r="DS244" s="256"/>
      <c r="DT244" s="257"/>
      <c r="DU244" s="355"/>
      <c r="DV244" s="356"/>
      <c r="DW244" s="357"/>
      <c r="DX244" s="255"/>
      <c r="DY244" s="256"/>
      <c r="DZ244" s="257"/>
      <c r="EA244" s="255"/>
      <c r="EB244" s="256"/>
      <c r="EC244" s="257"/>
      <c r="ED244" s="159"/>
      <c r="EE244" s="160"/>
      <c r="EF244" s="161"/>
    </row>
    <row r="245" spans="1:136" ht="15" customHeight="1">
      <c r="A245" s="321"/>
      <c r="B245" s="322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3"/>
      <c r="N245" s="94"/>
      <c r="O245" s="166"/>
      <c r="P245" s="166"/>
      <c r="Q245" s="166"/>
      <c r="R245" s="166"/>
      <c r="S245" s="166"/>
      <c r="T245" s="166"/>
      <c r="U245" s="95"/>
      <c r="V245" s="94"/>
      <c r="W245" s="166"/>
      <c r="X245" s="166"/>
      <c r="Y245" s="166"/>
      <c r="Z245" s="166"/>
      <c r="AA245" s="166"/>
      <c r="AB245" s="166"/>
      <c r="AC245" s="95"/>
      <c r="AD245" s="185"/>
      <c r="AE245" s="186"/>
      <c r="AF245" s="186"/>
      <c r="AG245" s="186"/>
      <c r="AH245" s="186"/>
      <c r="AI245" s="186"/>
      <c r="AJ245" s="186"/>
      <c r="AK245" s="187"/>
      <c r="AL245" s="258"/>
      <c r="AM245" s="259"/>
      <c r="AN245" s="173"/>
      <c r="AO245" s="258"/>
      <c r="AP245" s="259"/>
      <c r="AQ245" s="173"/>
      <c r="AR245" s="258"/>
      <c r="AS245" s="259"/>
      <c r="AT245" s="173"/>
      <c r="AU245" s="258"/>
      <c r="AV245" s="259"/>
      <c r="AW245" s="173"/>
      <c r="AX245" s="358"/>
      <c r="AY245" s="359"/>
      <c r="AZ245" s="360"/>
      <c r="BA245" s="258"/>
      <c r="BB245" s="259"/>
      <c r="BC245" s="173"/>
      <c r="BD245" s="258"/>
      <c r="BE245" s="259"/>
      <c r="BF245" s="173"/>
      <c r="BG245" s="162"/>
      <c r="BH245" s="163"/>
      <c r="BI245" s="164"/>
      <c r="BX245" s="321"/>
      <c r="BY245" s="322"/>
      <c r="BZ245" s="322"/>
      <c r="CA245" s="322"/>
      <c r="CB245" s="322"/>
      <c r="CC245" s="322"/>
      <c r="CD245" s="322"/>
      <c r="CE245" s="322"/>
      <c r="CF245" s="322"/>
      <c r="CG245" s="322"/>
      <c r="CH245" s="322"/>
      <c r="CI245" s="322"/>
      <c r="CJ245" s="323"/>
      <c r="CK245" s="103"/>
      <c r="CL245" s="442"/>
      <c r="CM245" s="442"/>
      <c r="CN245" s="442"/>
      <c r="CO245" s="442"/>
      <c r="CP245" s="442"/>
      <c r="CQ245" s="442"/>
      <c r="CR245" s="104"/>
      <c r="CS245" s="103"/>
      <c r="CT245" s="442"/>
      <c r="CU245" s="442"/>
      <c r="CV245" s="442"/>
      <c r="CW245" s="442"/>
      <c r="CX245" s="442"/>
      <c r="CY245" s="442"/>
      <c r="CZ245" s="104"/>
      <c r="DA245" s="433"/>
      <c r="DB245" s="434"/>
      <c r="DC245" s="434"/>
      <c r="DD245" s="434"/>
      <c r="DE245" s="434"/>
      <c r="DF245" s="434"/>
      <c r="DG245" s="434"/>
      <c r="DH245" s="435"/>
      <c r="DI245" s="258"/>
      <c r="DJ245" s="259"/>
      <c r="DK245" s="173"/>
      <c r="DL245" s="258"/>
      <c r="DM245" s="259"/>
      <c r="DN245" s="173"/>
      <c r="DO245" s="258"/>
      <c r="DP245" s="259"/>
      <c r="DQ245" s="173"/>
      <c r="DR245" s="258"/>
      <c r="DS245" s="259"/>
      <c r="DT245" s="173"/>
      <c r="DU245" s="358"/>
      <c r="DV245" s="359"/>
      <c r="DW245" s="360"/>
      <c r="DX245" s="258"/>
      <c r="DY245" s="259"/>
      <c r="DZ245" s="173"/>
      <c r="EA245" s="258"/>
      <c r="EB245" s="259"/>
      <c r="EC245" s="173"/>
      <c r="ED245" s="162"/>
      <c r="EE245" s="163"/>
      <c r="EF245" s="164"/>
    </row>
    <row r="246" spans="4:104" ht="32.25" customHeight="1">
      <c r="D246" s="417" t="s">
        <v>129</v>
      </c>
      <c r="E246" s="417"/>
      <c r="F246" s="417"/>
      <c r="G246" s="417"/>
      <c r="H246" s="417"/>
      <c r="I246" s="417"/>
      <c r="J246" s="417"/>
      <c r="P246" s="452" t="s">
        <v>147</v>
      </c>
      <c r="Q246" s="452"/>
      <c r="R246" s="452"/>
      <c r="S246" s="452"/>
      <c r="T246" s="452"/>
      <c r="U246" s="452"/>
      <c r="V246" s="452"/>
      <c r="W246" s="452"/>
      <c r="X246" s="452"/>
      <c r="Y246" s="452"/>
      <c r="Z246" s="452"/>
      <c r="AA246" s="452"/>
      <c r="CC246" s="415" t="s">
        <v>127</v>
      </c>
      <c r="CD246" s="415"/>
      <c r="CE246" s="415"/>
      <c r="CF246" s="415"/>
      <c r="CG246" s="415"/>
      <c r="CH246" s="415"/>
      <c r="CI246" s="415"/>
      <c r="CN246" s="456" t="s">
        <v>152</v>
      </c>
      <c r="CO246" s="456"/>
      <c r="CP246" s="456"/>
      <c r="CQ246" s="456"/>
      <c r="CR246" s="456"/>
      <c r="CS246" s="456"/>
      <c r="CT246" s="456"/>
      <c r="CU246" s="456"/>
      <c r="CV246" s="456"/>
      <c r="CW246" s="456"/>
      <c r="CX246" s="456"/>
      <c r="CY246" s="456"/>
      <c r="CZ246" s="456"/>
    </row>
    <row r="247" spans="4:130" ht="32.25" customHeight="1">
      <c r="D247" s="414"/>
      <c r="E247" s="414"/>
      <c r="F247" s="414"/>
      <c r="G247" s="414"/>
      <c r="H247" s="414"/>
      <c r="I247" s="414"/>
      <c r="J247" s="414"/>
      <c r="P247" s="453"/>
      <c r="Q247" s="453"/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H247" s="249" t="s">
        <v>153</v>
      </c>
      <c r="AI247" s="250"/>
      <c r="AJ247" s="250"/>
      <c r="AK247" s="250"/>
      <c r="AL247" s="250"/>
      <c r="AM247" s="250"/>
      <c r="AN247" s="250"/>
      <c r="AO247" s="250"/>
      <c r="AP247" s="250"/>
      <c r="AQ247" s="250"/>
      <c r="AR247" s="250"/>
      <c r="AS247" s="250"/>
      <c r="AT247" s="250"/>
      <c r="AU247" s="250"/>
      <c r="AV247" s="250"/>
      <c r="AW247" s="250"/>
      <c r="AX247" s="250"/>
      <c r="AY247" s="250"/>
      <c r="AZ247" s="250"/>
      <c r="BA247" s="251"/>
      <c r="CC247" s="416"/>
      <c r="CD247" s="416"/>
      <c r="CE247" s="416"/>
      <c r="CF247" s="416"/>
      <c r="CG247" s="416"/>
      <c r="CH247" s="416"/>
      <c r="CI247" s="416"/>
      <c r="CN247" s="451"/>
      <c r="CO247" s="451"/>
      <c r="CP247" s="451"/>
      <c r="CQ247" s="451"/>
      <c r="CR247" s="451"/>
      <c r="CS247" s="451"/>
      <c r="CT247" s="451"/>
      <c r="CU247" s="451"/>
      <c r="CV247" s="451"/>
      <c r="CW247" s="451"/>
      <c r="CX247" s="451"/>
      <c r="CY247" s="451"/>
      <c r="CZ247" s="451"/>
      <c r="DH247" s="249" t="s">
        <v>153</v>
      </c>
      <c r="DI247" s="250"/>
      <c r="DJ247" s="250"/>
      <c r="DK247" s="250"/>
      <c r="DL247" s="250"/>
      <c r="DM247" s="250"/>
      <c r="DN247" s="250"/>
      <c r="DO247" s="250"/>
      <c r="DP247" s="250"/>
      <c r="DQ247" s="250"/>
      <c r="DR247" s="250"/>
      <c r="DS247" s="250"/>
      <c r="DT247" s="250"/>
      <c r="DU247" s="250"/>
      <c r="DV247" s="250"/>
      <c r="DW247" s="250"/>
      <c r="DX247" s="250"/>
      <c r="DY247" s="250"/>
      <c r="DZ247" s="251"/>
    </row>
    <row r="248" spans="1:144" ht="27" customHeight="1">
      <c r="A248" s="424" t="s">
        <v>147</v>
      </c>
      <c r="B248" s="425"/>
      <c r="C248" s="425"/>
      <c r="D248" s="425"/>
      <c r="E248" s="425"/>
      <c r="F248" s="425"/>
      <c r="G248" s="425"/>
      <c r="H248" s="425"/>
      <c r="I248" s="425"/>
      <c r="J248" s="425"/>
      <c r="K248" s="425"/>
      <c r="L248" s="425"/>
      <c r="M248" s="425"/>
      <c r="N248" s="292" t="str">
        <f>A249</f>
        <v>大空JrFC</v>
      </c>
      <c r="O248" s="293"/>
      <c r="P248" s="293"/>
      <c r="Q248" s="293"/>
      <c r="R248" s="293"/>
      <c r="S248" s="293"/>
      <c r="T248" s="293"/>
      <c r="U248" s="293"/>
      <c r="V248" s="292" t="str">
        <f>A259</f>
        <v>中札内サッカー少年団</v>
      </c>
      <c r="W248" s="293"/>
      <c r="X248" s="293"/>
      <c r="Y248" s="293"/>
      <c r="Z248" s="293"/>
      <c r="AA248" s="293"/>
      <c r="AB248" s="293"/>
      <c r="AC248" s="293"/>
      <c r="AD248" s="292" t="str">
        <f>A269</f>
        <v>明星H・FC</v>
      </c>
      <c r="AE248" s="293"/>
      <c r="AF248" s="293"/>
      <c r="AG248" s="293"/>
      <c r="AH248" s="293"/>
      <c r="AI248" s="293"/>
      <c r="AJ248" s="293"/>
      <c r="AK248" s="293"/>
      <c r="AL248" s="210" t="s">
        <v>25</v>
      </c>
      <c r="AM248" s="211"/>
      <c r="AN248" s="212"/>
      <c r="AO248" s="210" t="s">
        <v>26</v>
      </c>
      <c r="AP248" s="211"/>
      <c r="AQ248" s="212"/>
      <c r="AR248" s="210" t="s">
        <v>27</v>
      </c>
      <c r="AS248" s="211"/>
      <c r="AT248" s="212"/>
      <c r="AU248" s="210" t="s">
        <v>28</v>
      </c>
      <c r="AV248" s="211"/>
      <c r="AW248" s="212"/>
      <c r="AX248" s="210" t="s">
        <v>29</v>
      </c>
      <c r="AY248" s="211"/>
      <c r="AZ248" s="212"/>
      <c r="BA248" s="210" t="s">
        <v>30</v>
      </c>
      <c r="BB248" s="211"/>
      <c r="BC248" s="212"/>
      <c r="BD248" s="210" t="s">
        <v>31</v>
      </c>
      <c r="BE248" s="211"/>
      <c r="BF248" s="212"/>
      <c r="BG248" s="210" t="s">
        <v>32</v>
      </c>
      <c r="BH248" s="211"/>
      <c r="BI248" s="212"/>
      <c r="BX248" s="424" t="s">
        <v>152</v>
      </c>
      <c r="BY248" s="425"/>
      <c r="BZ248" s="425"/>
      <c r="CA248" s="425"/>
      <c r="CB248" s="425"/>
      <c r="CC248" s="425"/>
      <c r="CD248" s="425"/>
      <c r="CE248" s="425"/>
      <c r="CF248" s="425"/>
      <c r="CG248" s="425"/>
      <c r="CH248" s="425"/>
      <c r="CI248" s="425"/>
      <c r="CJ248" s="425"/>
      <c r="CK248" s="203" t="str">
        <f>BX249</f>
        <v>帯広Jrサッカークラブ</v>
      </c>
      <c r="CL248" s="230"/>
      <c r="CM248" s="230"/>
      <c r="CN248" s="230"/>
      <c r="CO248" s="230"/>
      <c r="CP248" s="230"/>
      <c r="CQ248" s="230"/>
      <c r="CR248" s="230"/>
      <c r="CS248" s="203" t="str">
        <f>BX254</f>
        <v>緑陽台サッカー少年団</v>
      </c>
      <c r="CT248" s="230"/>
      <c r="CU248" s="230"/>
      <c r="CV248" s="230"/>
      <c r="CW248" s="230"/>
      <c r="CX248" s="230"/>
      <c r="CY248" s="230"/>
      <c r="CZ248" s="230"/>
      <c r="DA248" s="203" t="str">
        <f>BX259</f>
        <v>本別サッカー少年団</v>
      </c>
      <c r="DB248" s="230"/>
      <c r="DC248" s="230"/>
      <c r="DD248" s="230"/>
      <c r="DE248" s="230"/>
      <c r="DF248" s="230"/>
      <c r="DG248" s="230"/>
      <c r="DH248" s="230"/>
      <c r="DI248" s="203" t="str">
        <f>BX264</f>
        <v>啓西バモラJrFC　</v>
      </c>
      <c r="DJ248" s="230"/>
      <c r="DK248" s="230"/>
      <c r="DL248" s="230"/>
      <c r="DM248" s="230"/>
      <c r="DN248" s="230"/>
      <c r="DO248" s="230"/>
      <c r="DP248" s="231"/>
      <c r="DQ248" s="211" t="s">
        <v>25</v>
      </c>
      <c r="DR248" s="211"/>
      <c r="DS248" s="212"/>
      <c r="DT248" s="210" t="s">
        <v>26</v>
      </c>
      <c r="DU248" s="211"/>
      <c r="DV248" s="212"/>
      <c r="DW248" s="210" t="s">
        <v>27</v>
      </c>
      <c r="DX248" s="211"/>
      <c r="DY248" s="212"/>
      <c r="DZ248" s="210" t="s">
        <v>28</v>
      </c>
      <c r="EA248" s="211"/>
      <c r="EB248" s="212"/>
      <c r="EC248" s="210" t="s">
        <v>29</v>
      </c>
      <c r="ED248" s="211"/>
      <c r="EE248" s="212"/>
      <c r="EF248" s="210" t="s">
        <v>30</v>
      </c>
      <c r="EG248" s="211"/>
      <c r="EH248" s="212"/>
      <c r="EI248" s="210" t="s">
        <v>31</v>
      </c>
      <c r="EJ248" s="211"/>
      <c r="EK248" s="212"/>
      <c r="EL248" s="210" t="s">
        <v>32</v>
      </c>
      <c r="EM248" s="211"/>
      <c r="EN248" s="212"/>
    </row>
    <row r="249" spans="1:144" ht="15" customHeight="1">
      <c r="A249" s="296" t="s">
        <v>51</v>
      </c>
      <c r="B249" s="297"/>
      <c r="C249" s="297"/>
      <c r="D249" s="297"/>
      <c r="E249" s="297"/>
      <c r="F249" s="297"/>
      <c r="G249" s="297"/>
      <c r="H249" s="297"/>
      <c r="I249" s="297"/>
      <c r="J249" s="297"/>
      <c r="K249" s="297"/>
      <c r="L249" s="297"/>
      <c r="M249" s="298"/>
      <c r="N249" s="193"/>
      <c r="O249" s="394"/>
      <c r="P249" s="394"/>
      <c r="Q249" s="394"/>
      <c r="R249" s="394"/>
      <c r="S249" s="394"/>
      <c r="T249" s="394"/>
      <c r="U249" s="395"/>
      <c r="V249" s="194">
        <v>14</v>
      </c>
      <c r="W249" s="195"/>
      <c r="X249" s="195"/>
      <c r="Y249" s="198">
        <f>IF(W251="","",IF(W251&lt;AA251,"●",IF(W251&gt;AA251,"○",IF(W251=AA251,"△"))))</f>
      </c>
      <c r="Z249" s="198"/>
      <c r="AA249" s="88"/>
      <c r="AB249" s="88"/>
      <c r="AC249" s="89"/>
      <c r="AD249" s="194">
        <v>18</v>
      </c>
      <c r="AE249" s="195"/>
      <c r="AF249" s="195"/>
      <c r="AG249" s="198">
        <f>IF(AE251="","",IF(AE251&lt;AI251,"●",IF(AE251&gt;AI251,"○",IF(AE251=AI251,"△"))))</f>
      </c>
      <c r="AH249" s="198"/>
      <c r="AI249" s="88"/>
      <c r="AJ249" s="88"/>
      <c r="AK249" s="89"/>
      <c r="AL249" s="218">
        <f>COUNTIF(N249:AK250,"○")*1+COUNTIF(N254:AK255,"○")*1</f>
        <v>0</v>
      </c>
      <c r="AM249" s="219"/>
      <c r="AN249" s="220"/>
      <c r="AO249" s="218">
        <f>COUNTIF(Q249:AN250,"●")*1+COUNTIF(Q254:AN255,"●")*1</f>
        <v>0</v>
      </c>
      <c r="AP249" s="219"/>
      <c r="AQ249" s="220"/>
      <c r="AR249" s="218">
        <f>COUNTIF(N249:AQ250,"△")*1+COUNTIF(N254:AQ255,"△")*1</f>
        <v>0</v>
      </c>
      <c r="AS249" s="219"/>
      <c r="AT249" s="220"/>
      <c r="AU249" s="218">
        <f>COUNTIF(N249:AK250,"○")*3+COUNTIF(N249:AK250,"△")*1+COUNTIF(N254:AK255,"○")*3+COUNTIF(N254:AK255,"△")*1</f>
        <v>0</v>
      </c>
      <c r="AV249" s="219"/>
      <c r="AW249" s="220"/>
      <c r="AX249" s="352">
        <f>W256+W251+AE251+AE256</f>
        <v>0</v>
      </c>
      <c r="AY249" s="353"/>
      <c r="AZ249" s="354"/>
      <c r="BA249" s="218">
        <f>AA251+AI251+AI256+AA256</f>
        <v>0</v>
      </c>
      <c r="BB249" s="219"/>
      <c r="BC249" s="220"/>
      <c r="BD249" s="218">
        <f>AX249-BA249</f>
        <v>0</v>
      </c>
      <c r="BE249" s="219"/>
      <c r="BF249" s="220"/>
      <c r="BG249" s="156" t="e">
        <f>RANK(#REF!,BO202:BO209)</f>
        <v>#REF!</v>
      </c>
      <c r="BH249" s="157"/>
      <c r="BI249" s="158"/>
      <c r="BX249" s="296" t="s">
        <v>52</v>
      </c>
      <c r="BY249" s="324"/>
      <c r="BZ249" s="324"/>
      <c r="CA249" s="324"/>
      <c r="CB249" s="324"/>
      <c r="CC249" s="324"/>
      <c r="CD249" s="324"/>
      <c r="CE249" s="324"/>
      <c r="CF249" s="324"/>
      <c r="CG249" s="324"/>
      <c r="CH249" s="324"/>
      <c r="CI249" s="324"/>
      <c r="CJ249" s="324"/>
      <c r="CK249" s="427"/>
      <c r="CL249" s="427"/>
      <c r="CM249" s="427"/>
      <c r="CN249" s="427"/>
      <c r="CO249" s="427"/>
      <c r="CP249" s="427"/>
      <c r="CQ249" s="427"/>
      <c r="CR249" s="427"/>
      <c r="CS249" s="436">
        <v>13</v>
      </c>
      <c r="CT249" s="437"/>
      <c r="CU249" s="437"/>
      <c r="CV249" s="440">
        <f>IF(CT251="","",IF(CT251&lt;CX251,"●",IF(CT251&gt;CX251,"○",IF(CT251=CX251,"△"))))</f>
      </c>
      <c r="CW249" s="440"/>
      <c r="CX249" s="96"/>
      <c r="CY249" s="96"/>
      <c r="CZ249" s="97"/>
      <c r="DA249" s="436">
        <v>17</v>
      </c>
      <c r="DB249" s="437"/>
      <c r="DC249" s="437"/>
      <c r="DD249" s="440">
        <f>IF(DB251="","",IF(DB251&lt;DF251,"●",IF(DB251&gt;DF251,"○",IF(DB251=DF251,"△"))))</f>
      </c>
      <c r="DE249" s="440"/>
      <c r="DF249" s="96"/>
      <c r="DG249" s="96"/>
      <c r="DH249" s="97"/>
      <c r="DI249" s="436">
        <v>23</v>
      </c>
      <c r="DJ249" s="437"/>
      <c r="DK249" s="437"/>
      <c r="DL249" s="440">
        <f>IF(DJ251="","",IF(DJ251&lt;DN251,"●",IF(DJ251&gt;DN251,"○",IF(DJ251=DN251,"△"))))</f>
      </c>
      <c r="DM249" s="440"/>
      <c r="DN249" s="96"/>
      <c r="DO249" s="96"/>
      <c r="DP249" s="97"/>
      <c r="DQ249" s="199">
        <f>COUNTIF(CK249:DP250,"○")*1</f>
        <v>0</v>
      </c>
      <c r="DR249" s="199"/>
      <c r="DS249" s="199"/>
      <c r="DT249" s="169">
        <f>COUNTIF(CK249:DP250,"●")*1</f>
        <v>0</v>
      </c>
      <c r="DU249" s="169"/>
      <c r="DV249" s="169"/>
      <c r="DW249" s="169">
        <f>COUNTIF(CK249:DP250,"△")*1</f>
        <v>0</v>
      </c>
      <c r="DX249" s="169"/>
      <c r="DY249" s="169"/>
      <c r="DZ249" s="169">
        <f>COUNTIF(CK249:DP250,"○")*3+COUNTIF(CK249:DP250,"△")*1</f>
        <v>0</v>
      </c>
      <c r="EA249" s="169"/>
      <c r="EB249" s="169"/>
      <c r="EC249" s="201">
        <f>CL251+CT251+DB251+DJ251</f>
        <v>0</v>
      </c>
      <c r="ED249" s="201"/>
      <c r="EE249" s="201"/>
      <c r="EF249" s="169">
        <f>CP251+CX251+DF251+DN251</f>
        <v>0</v>
      </c>
      <c r="EG249" s="169"/>
      <c r="EH249" s="169"/>
      <c r="EI249" s="169">
        <f>EC249-EF249</f>
        <v>0</v>
      </c>
      <c r="EJ249" s="169"/>
      <c r="EK249" s="169"/>
      <c r="EL249" s="156" t="e">
        <f>RANK(ET216,ET216:ET235)</f>
        <v>#N/A</v>
      </c>
      <c r="EM249" s="157"/>
      <c r="EN249" s="158"/>
    </row>
    <row r="250" spans="1:144" ht="15" customHeight="1" thickBot="1">
      <c r="A250" s="299"/>
      <c r="B250" s="300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1"/>
      <c r="N250" s="182"/>
      <c r="O250" s="183"/>
      <c r="P250" s="183"/>
      <c r="Q250" s="183"/>
      <c r="R250" s="183"/>
      <c r="S250" s="183"/>
      <c r="T250" s="183"/>
      <c r="U250" s="184"/>
      <c r="V250" s="196"/>
      <c r="W250" s="197"/>
      <c r="X250" s="197"/>
      <c r="Y250" s="165"/>
      <c r="Z250" s="165"/>
      <c r="AA250" s="91"/>
      <c r="AB250" s="91"/>
      <c r="AC250" s="92"/>
      <c r="AD250" s="196"/>
      <c r="AE250" s="197"/>
      <c r="AF250" s="197"/>
      <c r="AG250" s="165"/>
      <c r="AH250" s="165"/>
      <c r="AI250" s="91"/>
      <c r="AJ250" s="91"/>
      <c r="AK250" s="92"/>
      <c r="AL250" s="255"/>
      <c r="AM250" s="256"/>
      <c r="AN250" s="257"/>
      <c r="AO250" s="255"/>
      <c r="AP250" s="256"/>
      <c r="AQ250" s="257"/>
      <c r="AR250" s="255"/>
      <c r="AS250" s="256"/>
      <c r="AT250" s="257"/>
      <c r="AU250" s="255"/>
      <c r="AV250" s="256"/>
      <c r="AW250" s="257"/>
      <c r="AX250" s="355"/>
      <c r="AY250" s="356"/>
      <c r="AZ250" s="357"/>
      <c r="BA250" s="255"/>
      <c r="BB250" s="256"/>
      <c r="BC250" s="257"/>
      <c r="BD250" s="255"/>
      <c r="BE250" s="256"/>
      <c r="BF250" s="257"/>
      <c r="BG250" s="159"/>
      <c r="BH250" s="160"/>
      <c r="BI250" s="161"/>
      <c r="BX250" s="299"/>
      <c r="BY250" s="326"/>
      <c r="BZ250" s="326"/>
      <c r="CA250" s="326"/>
      <c r="CB250" s="326"/>
      <c r="CC250" s="326"/>
      <c r="CD250" s="326"/>
      <c r="CE250" s="326"/>
      <c r="CF250" s="326"/>
      <c r="CG250" s="326"/>
      <c r="CH250" s="326"/>
      <c r="CI250" s="326"/>
      <c r="CJ250" s="326"/>
      <c r="CK250" s="430"/>
      <c r="CL250" s="430"/>
      <c r="CM250" s="430"/>
      <c r="CN250" s="430"/>
      <c r="CO250" s="430"/>
      <c r="CP250" s="430"/>
      <c r="CQ250" s="430"/>
      <c r="CR250" s="430"/>
      <c r="CS250" s="438"/>
      <c r="CT250" s="439"/>
      <c r="CU250" s="439"/>
      <c r="CV250" s="426"/>
      <c r="CW250" s="426"/>
      <c r="CX250" s="99"/>
      <c r="CY250" s="99"/>
      <c r="CZ250" s="100"/>
      <c r="DA250" s="438"/>
      <c r="DB250" s="439"/>
      <c r="DC250" s="439"/>
      <c r="DD250" s="426"/>
      <c r="DE250" s="426"/>
      <c r="DF250" s="99"/>
      <c r="DG250" s="99"/>
      <c r="DH250" s="100"/>
      <c r="DI250" s="438"/>
      <c r="DJ250" s="439"/>
      <c r="DK250" s="439"/>
      <c r="DL250" s="426"/>
      <c r="DM250" s="426"/>
      <c r="DN250" s="99"/>
      <c r="DO250" s="99"/>
      <c r="DP250" s="100"/>
      <c r="DQ250" s="173"/>
      <c r="DR250" s="173"/>
      <c r="DS250" s="173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70"/>
      <c r="ED250" s="170"/>
      <c r="EE250" s="170"/>
      <c r="EF250" s="167"/>
      <c r="EG250" s="167"/>
      <c r="EH250" s="167"/>
      <c r="EI250" s="167"/>
      <c r="EJ250" s="167"/>
      <c r="EK250" s="167"/>
      <c r="EL250" s="159"/>
      <c r="EM250" s="160"/>
      <c r="EN250" s="161"/>
    </row>
    <row r="251" spans="1:144" ht="15" customHeight="1" thickBot="1" thickTop="1">
      <c r="A251" s="299"/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1"/>
      <c r="N251" s="182"/>
      <c r="O251" s="183"/>
      <c r="P251" s="183"/>
      <c r="Q251" s="183"/>
      <c r="R251" s="183"/>
      <c r="S251" s="183"/>
      <c r="T251" s="183"/>
      <c r="U251" s="184"/>
      <c r="V251" s="93"/>
      <c r="W251" s="165"/>
      <c r="X251" s="165"/>
      <c r="Y251" s="165" t="s">
        <v>33</v>
      </c>
      <c r="Z251" s="165"/>
      <c r="AA251" s="165"/>
      <c r="AB251" s="165"/>
      <c r="AC251" s="90"/>
      <c r="AD251" s="93"/>
      <c r="AE251" s="165"/>
      <c r="AF251" s="165"/>
      <c r="AG251" s="165" t="s">
        <v>33</v>
      </c>
      <c r="AH251" s="165"/>
      <c r="AI251" s="165"/>
      <c r="AJ251" s="165"/>
      <c r="AK251" s="90"/>
      <c r="AL251" s="255"/>
      <c r="AM251" s="256"/>
      <c r="AN251" s="257"/>
      <c r="AO251" s="255"/>
      <c r="AP251" s="256"/>
      <c r="AQ251" s="257"/>
      <c r="AR251" s="255"/>
      <c r="AS251" s="256"/>
      <c r="AT251" s="257"/>
      <c r="AU251" s="255"/>
      <c r="AV251" s="256"/>
      <c r="AW251" s="257"/>
      <c r="AX251" s="355"/>
      <c r="AY251" s="356"/>
      <c r="AZ251" s="357"/>
      <c r="BA251" s="255"/>
      <c r="BB251" s="256"/>
      <c r="BC251" s="257"/>
      <c r="BD251" s="255"/>
      <c r="BE251" s="256"/>
      <c r="BF251" s="257"/>
      <c r="BG251" s="159"/>
      <c r="BH251" s="160"/>
      <c r="BI251" s="161"/>
      <c r="BX251" s="328"/>
      <c r="BY251" s="329"/>
      <c r="BZ251" s="329"/>
      <c r="CA251" s="329"/>
      <c r="CB251" s="329"/>
      <c r="CC251" s="329"/>
      <c r="CD251" s="329"/>
      <c r="CE251" s="329"/>
      <c r="CF251" s="329"/>
      <c r="CG251" s="329"/>
      <c r="CH251" s="329"/>
      <c r="CI251" s="329"/>
      <c r="CJ251" s="329"/>
      <c r="CK251" s="448"/>
      <c r="CL251" s="448"/>
      <c r="CM251" s="448"/>
      <c r="CN251" s="448"/>
      <c r="CO251" s="448"/>
      <c r="CP251" s="448"/>
      <c r="CQ251" s="448"/>
      <c r="CR251" s="448"/>
      <c r="CS251" s="101"/>
      <c r="CT251" s="426"/>
      <c r="CU251" s="426"/>
      <c r="CV251" s="426" t="s">
        <v>33</v>
      </c>
      <c r="CW251" s="426"/>
      <c r="CX251" s="426"/>
      <c r="CY251" s="426"/>
      <c r="CZ251" s="98"/>
      <c r="DA251" s="101"/>
      <c r="DB251" s="426"/>
      <c r="DC251" s="426"/>
      <c r="DD251" s="426" t="s">
        <v>33</v>
      </c>
      <c r="DE251" s="426"/>
      <c r="DF251" s="426"/>
      <c r="DG251" s="426"/>
      <c r="DH251" s="98"/>
      <c r="DI251" s="101"/>
      <c r="DJ251" s="426"/>
      <c r="DK251" s="426"/>
      <c r="DL251" s="426" t="s">
        <v>33</v>
      </c>
      <c r="DM251" s="426"/>
      <c r="DN251" s="426"/>
      <c r="DO251" s="426"/>
      <c r="DP251" s="102"/>
      <c r="DQ251" s="174"/>
      <c r="DR251" s="174"/>
      <c r="DS251" s="174"/>
      <c r="DT251" s="168"/>
      <c r="DU251" s="168"/>
      <c r="DV251" s="168"/>
      <c r="DW251" s="168"/>
      <c r="DX251" s="168"/>
      <c r="DY251" s="168"/>
      <c r="DZ251" s="168"/>
      <c r="EA251" s="168"/>
      <c r="EB251" s="168"/>
      <c r="EC251" s="171"/>
      <c r="ED251" s="171"/>
      <c r="EE251" s="171"/>
      <c r="EF251" s="168"/>
      <c r="EG251" s="168"/>
      <c r="EH251" s="168"/>
      <c r="EI251" s="168"/>
      <c r="EJ251" s="168"/>
      <c r="EK251" s="168"/>
      <c r="EL251" s="159"/>
      <c r="EM251" s="160"/>
      <c r="EN251" s="161"/>
    </row>
    <row r="252" spans="1:144" ht="15" customHeight="1" thickBot="1" thickTop="1">
      <c r="A252" s="299"/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1"/>
      <c r="N252" s="182"/>
      <c r="O252" s="183"/>
      <c r="P252" s="183"/>
      <c r="Q252" s="183"/>
      <c r="R252" s="183"/>
      <c r="S252" s="183"/>
      <c r="T252" s="183"/>
      <c r="U252" s="184"/>
      <c r="V252" s="93"/>
      <c r="W252" s="165"/>
      <c r="X252" s="165"/>
      <c r="Y252" s="165"/>
      <c r="Z252" s="165"/>
      <c r="AA252" s="165"/>
      <c r="AB252" s="165"/>
      <c r="AC252" s="90"/>
      <c r="AD252" s="93"/>
      <c r="AE252" s="165"/>
      <c r="AF252" s="165"/>
      <c r="AG252" s="165"/>
      <c r="AH252" s="165"/>
      <c r="AI252" s="165"/>
      <c r="AJ252" s="165"/>
      <c r="AK252" s="90"/>
      <c r="AL252" s="255"/>
      <c r="AM252" s="256"/>
      <c r="AN252" s="257"/>
      <c r="AO252" s="255"/>
      <c r="AP252" s="256"/>
      <c r="AQ252" s="257"/>
      <c r="AR252" s="255"/>
      <c r="AS252" s="256"/>
      <c r="AT252" s="257"/>
      <c r="AU252" s="255"/>
      <c r="AV252" s="256"/>
      <c r="AW252" s="257"/>
      <c r="AX252" s="355"/>
      <c r="AY252" s="356"/>
      <c r="AZ252" s="357"/>
      <c r="BA252" s="255"/>
      <c r="BB252" s="256"/>
      <c r="BC252" s="257"/>
      <c r="BD252" s="255"/>
      <c r="BE252" s="256"/>
      <c r="BF252" s="257"/>
      <c r="BG252" s="159"/>
      <c r="BH252" s="160"/>
      <c r="BI252" s="161"/>
      <c r="BX252" s="328"/>
      <c r="BY252" s="329"/>
      <c r="BZ252" s="329"/>
      <c r="CA252" s="329"/>
      <c r="CB252" s="329"/>
      <c r="CC252" s="329"/>
      <c r="CD252" s="329"/>
      <c r="CE252" s="329"/>
      <c r="CF252" s="329"/>
      <c r="CG252" s="329"/>
      <c r="CH252" s="329"/>
      <c r="CI252" s="329"/>
      <c r="CJ252" s="329"/>
      <c r="CK252" s="448"/>
      <c r="CL252" s="448"/>
      <c r="CM252" s="448"/>
      <c r="CN252" s="448"/>
      <c r="CO252" s="448"/>
      <c r="CP252" s="448"/>
      <c r="CQ252" s="448"/>
      <c r="CR252" s="448"/>
      <c r="CS252" s="101"/>
      <c r="CT252" s="426"/>
      <c r="CU252" s="426"/>
      <c r="CV252" s="426"/>
      <c r="CW252" s="426"/>
      <c r="CX252" s="426"/>
      <c r="CY252" s="426"/>
      <c r="CZ252" s="98"/>
      <c r="DA252" s="101"/>
      <c r="DB252" s="426"/>
      <c r="DC252" s="426"/>
      <c r="DD252" s="426"/>
      <c r="DE252" s="426"/>
      <c r="DF252" s="426"/>
      <c r="DG252" s="426"/>
      <c r="DH252" s="98"/>
      <c r="DI252" s="101"/>
      <c r="DJ252" s="426"/>
      <c r="DK252" s="426"/>
      <c r="DL252" s="426"/>
      <c r="DM252" s="426"/>
      <c r="DN252" s="426"/>
      <c r="DO252" s="426"/>
      <c r="DP252" s="102"/>
      <c r="DQ252" s="174"/>
      <c r="DR252" s="174"/>
      <c r="DS252" s="174"/>
      <c r="DT252" s="168"/>
      <c r="DU252" s="168"/>
      <c r="DV252" s="168"/>
      <c r="DW252" s="168"/>
      <c r="DX252" s="168"/>
      <c r="DY252" s="168"/>
      <c r="DZ252" s="168"/>
      <c r="EA252" s="168"/>
      <c r="EB252" s="168"/>
      <c r="EC252" s="171"/>
      <c r="ED252" s="171"/>
      <c r="EE252" s="171"/>
      <c r="EF252" s="168"/>
      <c r="EG252" s="168"/>
      <c r="EH252" s="168"/>
      <c r="EI252" s="168"/>
      <c r="EJ252" s="168"/>
      <c r="EK252" s="168"/>
      <c r="EL252" s="159"/>
      <c r="EM252" s="160"/>
      <c r="EN252" s="161"/>
    </row>
    <row r="253" spans="1:144" ht="15" customHeight="1" thickTop="1">
      <c r="A253" s="299"/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1"/>
      <c r="N253" s="182"/>
      <c r="O253" s="183"/>
      <c r="P253" s="183"/>
      <c r="Q253" s="183"/>
      <c r="R253" s="183"/>
      <c r="S253" s="183"/>
      <c r="T253" s="183"/>
      <c r="U253" s="184"/>
      <c r="V253" s="93"/>
      <c r="W253" s="165"/>
      <c r="X253" s="165"/>
      <c r="Y253" s="165"/>
      <c r="Z253" s="165"/>
      <c r="AA253" s="165"/>
      <c r="AB253" s="165"/>
      <c r="AC253" s="90"/>
      <c r="AD253" s="93"/>
      <c r="AE253" s="165"/>
      <c r="AF253" s="165"/>
      <c r="AG253" s="165"/>
      <c r="AH253" s="165"/>
      <c r="AI253" s="165"/>
      <c r="AJ253" s="165"/>
      <c r="AK253" s="90"/>
      <c r="AL253" s="255"/>
      <c r="AM253" s="256"/>
      <c r="AN253" s="257"/>
      <c r="AO253" s="255"/>
      <c r="AP253" s="256"/>
      <c r="AQ253" s="257"/>
      <c r="AR253" s="255"/>
      <c r="AS253" s="256"/>
      <c r="AT253" s="257"/>
      <c r="AU253" s="255"/>
      <c r="AV253" s="256"/>
      <c r="AW253" s="257"/>
      <c r="AX253" s="355"/>
      <c r="AY253" s="356"/>
      <c r="AZ253" s="357"/>
      <c r="BA253" s="255"/>
      <c r="BB253" s="256"/>
      <c r="BC253" s="257"/>
      <c r="BD253" s="255"/>
      <c r="BE253" s="256"/>
      <c r="BF253" s="257"/>
      <c r="BG253" s="159"/>
      <c r="BH253" s="160"/>
      <c r="BI253" s="161"/>
      <c r="BX253" s="328"/>
      <c r="BY253" s="329"/>
      <c r="BZ253" s="329"/>
      <c r="CA253" s="329"/>
      <c r="CB253" s="329"/>
      <c r="CC253" s="329"/>
      <c r="CD253" s="329"/>
      <c r="CE253" s="329"/>
      <c r="CF253" s="329"/>
      <c r="CG253" s="329"/>
      <c r="CH253" s="329"/>
      <c r="CI253" s="329"/>
      <c r="CJ253" s="329"/>
      <c r="CK253" s="448"/>
      <c r="CL253" s="448"/>
      <c r="CM253" s="448"/>
      <c r="CN253" s="448"/>
      <c r="CO253" s="448"/>
      <c r="CP253" s="448"/>
      <c r="CQ253" s="448"/>
      <c r="CR253" s="448"/>
      <c r="CS253" s="101"/>
      <c r="CT253" s="426"/>
      <c r="CU253" s="426"/>
      <c r="CV253" s="426"/>
      <c r="CW253" s="426"/>
      <c r="CX253" s="426"/>
      <c r="CY253" s="426"/>
      <c r="CZ253" s="98"/>
      <c r="DA253" s="101"/>
      <c r="DB253" s="426"/>
      <c r="DC253" s="426"/>
      <c r="DD253" s="426"/>
      <c r="DE253" s="426"/>
      <c r="DF253" s="426"/>
      <c r="DG253" s="426"/>
      <c r="DH253" s="98"/>
      <c r="DI253" s="101"/>
      <c r="DJ253" s="426"/>
      <c r="DK253" s="426"/>
      <c r="DL253" s="426"/>
      <c r="DM253" s="426"/>
      <c r="DN253" s="426"/>
      <c r="DO253" s="426"/>
      <c r="DP253" s="102"/>
      <c r="DQ253" s="200"/>
      <c r="DR253" s="200"/>
      <c r="DS253" s="200"/>
      <c r="DT253" s="172"/>
      <c r="DU253" s="172"/>
      <c r="DV253" s="172"/>
      <c r="DW253" s="172"/>
      <c r="DX253" s="172"/>
      <c r="DY253" s="172"/>
      <c r="DZ253" s="172"/>
      <c r="EA253" s="172"/>
      <c r="EB253" s="172"/>
      <c r="EC253" s="202"/>
      <c r="ED253" s="202"/>
      <c r="EE253" s="202"/>
      <c r="EF253" s="172"/>
      <c r="EG253" s="172"/>
      <c r="EH253" s="172"/>
      <c r="EI253" s="172"/>
      <c r="EJ253" s="172"/>
      <c r="EK253" s="172"/>
      <c r="EL253" s="162"/>
      <c r="EM253" s="163"/>
      <c r="EN253" s="164"/>
    </row>
    <row r="254" spans="1:144" ht="15" customHeight="1">
      <c r="A254" s="299"/>
      <c r="B254" s="300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1"/>
      <c r="N254" s="182"/>
      <c r="O254" s="183"/>
      <c r="P254" s="183"/>
      <c r="Q254" s="183"/>
      <c r="R254" s="183"/>
      <c r="S254" s="183"/>
      <c r="T254" s="183"/>
      <c r="U254" s="184"/>
      <c r="V254" s="194">
        <v>20</v>
      </c>
      <c r="W254" s="195"/>
      <c r="X254" s="195"/>
      <c r="Y254" s="198">
        <f>IF(W256="","",IF(W256&lt;AA256,"●",IF(W256&gt;AA256,"○",IF(W256=AA256,"△"))))</f>
      </c>
      <c r="Z254" s="198"/>
      <c r="AA254" s="88"/>
      <c r="AB254" s="88"/>
      <c r="AC254" s="89"/>
      <c r="AD254" s="194">
        <v>22</v>
      </c>
      <c r="AE254" s="195"/>
      <c r="AF254" s="195"/>
      <c r="AG254" s="198">
        <f>IF(AE256="","",IF(AE256&lt;AI256,"●",IF(AE256&gt;AI256,"○",IF(AE256=AI256,"△"))))</f>
      </c>
      <c r="AH254" s="198"/>
      <c r="AI254" s="88"/>
      <c r="AJ254" s="88"/>
      <c r="AK254" s="89"/>
      <c r="AL254" s="255"/>
      <c r="AM254" s="256"/>
      <c r="AN254" s="257"/>
      <c r="AO254" s="255"/>
      <c r="AP254" s="256"/>
      <c r="AQ254" s="257"/>
      <c r="AR254" s="255"/>
      <c r="AS254" s="256"/>
      <c r="AT254" s="257"/>
      <c r="AU254" s="255"/>
      <c r="AV254" s="256"/>
      <c r="AW254" s="257"/>
      <c r="AX254" s="355"/>
      <c r="AY254" s="356"/>
      <c r="AZ254" s="357"/>
      <c r="BA254" s="255"/>
      <c r="BB254" s="256"/>
      <c r="BC254" s="257"/>
      <c r="BD254" s="255"/>
      <c r="BE254" s="256"/>
      <c r="BF254" s="257"/>
      <c r="BG254" s="159"/>
      <c r="BH254" s="160"/>
      <c r="BI254" s="161"/>
      <c r="BX254" s="336" t="s">
        <v>61</v>
      </c>
      <c r="BY254" s="350"/>
      <c r="BZ254" s="350"/>
      <c r="CA254" s="350"/>
      <c r="CB254" s="350"/>
      <c r="CC254" s="350"/>
      <c r="CD254" s="350"/>
      <c r="CE254" s="350"/>
      <c r="CF254" s="350"/>
      <c r="CG254" s="350"/>
      <c r="CH254" s="350"/>
      <c r="CI254" s="350"/>
      <c r="CJ254" s="350"/>
      <c r="CK254" s="441">
        <f>IF(CL256="","",IF(CL256&lt;CP256,"●",IF(CL256&gt;CP256,"○",IF(CL256=CP256,"△"))))</f>
      </c>
      <c r="CL254" s="441"/>
      <c r="CM254" s="441"/>
      <c r="CN254" s="441"/>
      <c r="CO254" s="441"/>
      <c r="CP254" s="441"/>
      <c r="CQ254" s="441"/>
      <c r="CR254" s="441"/>
      <c r="CS254" s="427"/>
      <c r="CT254" s="427"/>
      <c r="CU254" s="427"/>
      <c r="CV254" s="427"/>
      <c r="CW254" s="427"/>
      <c r="CX254" s="427"/>
      <c r="CY254" s="427"/>
      <c r="CZ254" s="427"/>
      <c r="DA254" s="436">
        <v>21</v>
      </c>
      <c r="DB254" s="437"/>
      <c r="DC254" s="437"/>
      <c r="DD254" s="440">
        <f>IF(DB256="","",IF(DB256&lt;DF256,"●",IF(DB256&gt;DF256,"○",IF(DB256=DF256,"△"))))</f>
      </c>
      <c r="DE254" s="440"/>
      <c r="DF254" s="96"/>
      <c r="DG254" s="96"/>
      <c r="DH254" s="97"/>
      <c r="DI254" s="436">
        <v>19</v>
      </c>
      <c r="DJ254" s="437"/>
      <c r="DK254" s="437"/>
      <c r="DL254" s="440">
        <f>IF(DJ256="","",IF(DJ256&lt;DN256,"●",IF(DJ256&gt;DN256,"○",IF(DJ256=DN256,"△"))))</f>
      </c>
      <c r="DM254" s="440"/>
      <c r="DN254" s="96"/>
      <c r="DO254" s="96"/>
      <c r="DP254" s="97"/>
      <c r="DQ254" s="199">
        <f>COUNTIF(CK254:DP255,"○")*1</f>
        <v>0</v>
      </c>
      <c r="DR254" s="199"/>
      <c r="DS254" s="199"/>
      <c r="DT254" s="169">
        <f>COUNTIF(CK254:DP255,"●")*1</f>
        <v>0</v>
      </c>
      <c r="DU254" s="169"/>
      <c r="DV254" s="169"/>
      <c r="DW254" s="169">
        <f>COUNTIF(CK254:DP255,"△")*1</f>
        <v>0</v>
      </c>
      <c r="DX254" s="169"/>
      <c r="DY254" s="169"/>
      <c r="DZ254" s="169">
        <f>COUNTIF(CK254:DP255,"○")*3+COUNTIF(CK254:DP255,"△")*1</f>
        <v>0</v>
      </c>
      <c r="EA254" s="169"/>
      <c r="EB254" s="169"/>
      <c r="EC254" s="201">
        <f>CX251+DB256+DJ256+CS254</f>
        <v>0</v>
      </c>
      <c r="ED254" s="201"/>
      <c r="EE254" s="201"/>
      <c r="EF254" s="169">
        <f>CX256+DF256+DN256+CT251</f>
        <v>0</v>
      </c>
      <c r="EG254" s="169"/>
      <c r="EH254" s="169"/>
      <c r="EI254" s="169">
        <f>EC254-EF254</f>
        <v>0</v>
      </c>
      <c r="EJ254" s="169"/>
      <c r="EK254" s="169"/>
      <c r="EL254" s="159" t="e">
        <f>RANK(ET221,ET216:ET235)</f>
        <v>#N/A</v>
      </c>
      <c r="EM254" s="160"/>
      <c r="EN254" s="161"/>
    </row>
    <row r="255" spans="1:144" ht="15" customHeight="1" thickBot="1">
      <c r="A255" s="299"/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1"/>
      <c r="N255" s="182"/>
      <c r="O255" s="183"/>
      <c r="P255" s="183"/>
      <c r="Q255" s="183"/>
      <c r="R255" s="183"/>
      <c r="S255" s="183"/>
      <c r="T255" s="183"/>
      <c r="U255" s="184"/>
      <c r="V255" s="196"/>
      <c r="W255" s="197"/>
      <c r="X255" s="197"/>
      <c r="Y255" s="165"/>
      <c r="Z255" s="165"/>
      <c r="AA255" s="91"/>
      <c r="AB255" s="91"/>
      <c r="AC255" s="92"/>
      <c r="AD255" s="196"/>
      <c r="AE255" s="197"/>
      <c r="AF255" s="197"/>
      <c r="AG255" s="165"/>
      <c r="AH255" s="165"/>
      <c r="AI255" s="91"/>
      <c r="AJ255" s="91"/>
      <c r="AK255" s="92"/>
      <c r="AL255" s="255"/>
      <c r="AM255" s="256"/>
      <c r="AN255" s="257"/>
      <c r="AO255" s="255"/>
      <c r="AP255" s="256"/>
      <c r="AQ255" s="257"/>
      <c r="AR255" s="255"/>
      <c r="AS255" s="256"/>
      <c r="AT255" s="257"/>
      <c r="AU255" s="255"/>
      <c r="AV255" s="256"/>
      <c r="AW255" s="257"/>
      <c r="AX255" s="355"/>
      <c r="AY255" s="356"/>
      <c r="AZ255" s="357"/>
      <c r="BA255" s="255"/>
      <c r="BB255" s="256"/>
      <c r="BC255" s="257"/>
      <c r="BD255" s="255"/>
      <c r="BE255" s="256"/>
      <c r="BF255" s="257"/>
      <c r="BG255" s="159"/>
      <c r="BH255" s="160"/>
      <c r="BI255" s="161"/>
      <c r="BX255" s="336"/>
      <c r="BY255" s="350"/>
      <c r="BZ255" s="350"/>
      <c r="CA255" s="350"/>
      <c r="CB255" s="350"/>
      <c r="CC255" s="350"/>
      <c r="CD255" s="350"/>
      <c r="CE255" s="350"/>
      <c r="CF255" s="350"/>
      <c r="CG255" s="350"/>
      <c r="CH255" s="350"/>
      <c r="CI255" s="350"/>
      <c r="CJ255" s="350"/>
      <c r="CK255" s="441"/>
      <c r="CL255" s="441"/>
      <c r="CM255" s="441"/>
      <c r="CN255" s="441"/>
      <c r="CO255" s="441"/>
      <c r="CP255" s="441"/>
      <c r="CQ255" s="441"/>
      <c r="CR255" s="441"/>
      <c r="CS255" s="430"/>
      <c r="CT255" s="430"/>
      <c r="CU255" s="430"/>
      <c r="CV255" s="430"/>
      <c r="CW255" s="430"/>
      <c r="CX255" s="430"/>
      <c r="CY255" s="430"/>
      <c r="CZ255" s="430"/>
      <c r="DA255" s="438"/>
      <c r="DB255" s="439"/>
      <c r="DC255" s="439"/>
      <c r="DD255" s="426"/>
      <c r="DE255" s="426"/>
      <c r="DF255" s="99"/>
      <c r="DG255" s="99"/>
      <c r="DH255" s="100"/>
      <c r="DI255" s="438"/>
      <c r="DJ255" s="439"/>
      <c r="DK255" s="439"/>
      <c r="DL255" s="426"/>
      <c r="DM255" s="426"/>
      <c r="DN255" s="99"/>
      <c r="DO255" s="99"/>
      <c r="DP255" s="100"/>
      <c r="DQ255" s="173"/>
      <c r="DR255" s="173"/>
      <c r="DS255" s="173"/>
      <c r="DT255" s="167"/>
      <c r="DU255" s="167"/>
      <c r="DV255" s="167"/>
      <c r="DW255" s="167"/>
      <c r="DX255" s="167"/>
      <c r="DY255" s="167"/>
      <c r="DZ255" s="167"/>
      <c r="EA255" s="167"/>
      <c r="EB255" s="167"/>
      <c r="EC255" s="170"/>
      <c r="ED255" s="170"/>
      <c r="EE255" s="170"/>
      <c r="EF255" s="167"/>
      <c r="EG255" s="167"/>
      <c r="EH255" s="167"/>
      <c r="EI255" s="167"/>
      <c r="EJ255" s="167"/>
      <c r="EK255" s="167"/>
      <c r="EL255" s="159"/>
      <c r="EM255" s="160"/>
      <c r="EN255" s="161"/>
    </row>
    <row r="256" spans="1:144" ht="15" customHeight="1" thickBot="1" thickTop="1">
      <c r="A256" s="299"/>
      <c r="B256" s="300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1"/>
      <c r="N256" s="182"/>
      <c r="O256" s="183"/>
      <c r="P256" s="183"/>
      <c r="Q256" s="183"/>
      <c r="R256" s="183"/>
      <c r="S256" s="183"/>
      <c r="T256" s="183"/>
      <c r="U256" s="184"/>
      <c r="V256" s="93"/>
      <c r="W256" s="165"/>
      <c r="X256" s="165"/>
      <c r="Y256" s="165" t="s">
        <v>33</v>
      </c>
      <c r="Z256" s="165"/>
      <c r="AA256" s="165"/>
      <c r="AB256" s="165"/>
      <c r="AC256" s="90"/>
      <c r="AD256" s="93"/>
      <c r="AE256" s="165"/>
      <c r="AF256" s="165"/>
      <c r="AG256" s="165" t="s">
        <v>33</v>
      </c>
      <c r="AH256" s="165"/>
      <c r="AI256" s="165"/>
      <c r="AJ256" s="165"/>
      <c r="AK256" s="90"/>
      <c r="AL256" s="255"/>
      <c r="AM256" s="256"/>
      <c r="AN256" s="257"/>
      <c r="AO256" s="255"/>
      <c r="AP256" s="256"/>
      <c r="AQ256" s="257"/>
      <c r="AR256" s="255"/>
      <c r="AS256" s="256"/>
      <c r="AT256" s="257"/>
      <c r="AU256" s="255"/>
      <c r="AV256" s="256"/>
      <c r="AW256" s="257"/>
      <c r="AX256" s="355"/>
      <c r="AY256" s="356"/>
      <c r="AZ256" s="357"/>
      <c r="BA256" s="255"/>
      <c r="BB256" s="256"/>
      <c r="BC256" s="257"/>
      <c r="BD256" s="255"/>
      <c r="BE256" s="256"/>
      <c r="BF256" s="257"/>
      <c r="BG256" s="159"/>
      <c r="BH256" s="160"/>
      <c r="BI256" s="161"/>
      <c r="BX256" s="336"/>
      <c r="BY256" s="350"/>
      <c r="BZ256" s="350"/>
      <c r="CA256" s="350"/>
      <c r="CB256" s="350"/>
      <c r="CC256" s="350"/>
      <c r="CD256" s="350"/>
      <c r="CE256" s="350"/>
      <c r="CF256" s="350"/>
      <c r="CG256" s="350"/>
      <c r="CH256" s="350"/>
      <c r="CI256" s="350"/>
      <c r="CJ256" s="350"/>
      <c r="CK256" s="101"/>
      <c r="CL256" s="426">
        <f>IF(CX251="","",CX251)</f>
      </c>
      <c r="CM256" s="426"/>
      <c r="CN256" s="426" t="s">
        <v>33</v>
      </c>
      <c r="CO256" s="426"/>
      <c r="CP256" s="426">
        <f>IF(CT251="","",CT251)</f>
      </c>
      <c r="CQ256" s="426"/>
      <c r="CR256" s="98"/>
      <c r="CS256" s="430"/>
      <c r="CT256" s="430"/>
      <c r="CU256" s="430"/>
      <c r="CV256" s="430"/>
      <c r="CW256" s="430"/>
      <c r="CX256" s="430"/>
      <c r="CY256" s="430"/>
      <c r="CZ256" s="430"/>
      <c r="DA256" s="101"/>
      <c r="DB256" s="426"/>
      <c r="DC256" s="426"/>
      <c r="DD256" s="426" t="s">
        <v>33</v>
      </c>
      <c r="DE256" s="426"/>
      <c r="DF256" s="426"/>
      <c r="DG256" s="426"/>
      <c r="DH256" s="98"/>
      <c r="DI256" s="101"/>
      <c r="DJ256" s="426"/>
      <c r="DK256" s="426"/>
      <c r="DL256" s="426" t="s">
        <v>33</v>
      </c>
      <c r="DM256" s="426"/>
      <c r="DN256" s="426"/>
      <c r="DO256" s="426"/>
      <c r="DP256" s="102"/>
      <c r="DQ256" s="174"/>
      <c r="DR256" s="174"/>
      <c r="DS256" s="174"/>
      <c r="DT256" s="168"/>
      <c r="DU256" s="168"/>
      <c r="DV256" s="168"/>
      <c r="DW256" s="168"/>
      <c r="DX256" s="168"/>
      <c r="DY256" s="168"/>
      <c r="DZ256" s="168"/>
      <c r="EA256" s="168"/>
      <c r="EB256" s="168"/>
      <c r="EC256" s="171"/>
      <c r="ED256" s="171"/>
      <c r="EE256" s="171"/>
      <c r="EF256" s="168"/>
      <c r="EG256" s="168"/>
      <c r="EH256" s="168"/>
      <c r="EI256" s="168"/>
      <c r="EJ256" s="168"/>
      <c r="EK256" s="168"/>
      <c r="EL256" s="159"/>
      <c r="EM256" s="160"/>
      <c r="EN256" s="161"/>
    </row>
    <row r="257" spans="1:144" ht="15" customHeight="1" thickBot="1" thickTop="1">
      <c r="A257" s="299"/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1"/>
      <c r="N257" s="182"/>
      <c r="O257" s="183"/>
      <c r="P257" s="183"/>
      <c r="Q257" s="183"/>
      <c r="R257" s="183"/>
      <c r="S257" s="183"/>
      <c r="T257" s="183"/>
      <c r="U257" s="184"/>
      <c r="V257" s="93"/>
      <c r="W257" s="165"/>
      <c r="X257" s="165"/>
      <c r="Y257" s="165"/>
      <c r="Z257" s="165"/>
      <c r="AA257" s="165"/>
      <c r="AB257" s="165"/>
      <c r="AC257" s="90"/>
      <c r="AD257" s="93"/>
      <c r="AE257" s="165"/>
      <c r="AF257" s="165"/>
      <c r="AG257" s="165"/>
      <c r="AH257" s="165"/>
      <c r="AI257" s="165"/>
      <c r="AJ257" s="165"/>
      <c r="AK257" s="90"/>
      <c r="AL257" s="255"/>
      <c r="AM257" s="256"/>
      <c r="AN257" s="257"/>
      <c r="AO257" s="255"/>
      <c r="AP257" s="256"/>
      <c r="AQ257" s="257"/>
      <c r="AR257" s="255"/>
      <c r="AS257" s="256"/>
      <c r="AT257" s="257"/>
      <c r="AU257" s="255"/>
      <c r="AV257" s="256"/>
      <c r="AW257" s="257"/>
      <c r="AX257" s="355"/>
      <c r="AY257" s="356"/>
      <c r="AZ257" s="357"/>
      <c r="BA257" s="255"/>
      <c r="BB257" s="256"/>
      <c r="BC257" s="257"/>
      <c r="BD257" s="255"/>
      <c r="BE257" s="256"/>
      <c r="BF257" s="257"/>
      <c r="BG257" s="159"/>
      <c r="BH257" s="160"/>
      <c r="BI257" s="161"/>
      <c r="BX257" s="336"/>
      <c r="BY257" s="350"/>
      <c r="BZ257" s="350"/>
      <c r="CA257" s="350"/>
      <c r="CB257" s="350"/>
      <c r="CC257" s="350"/>
      <c r="CD257" s="350"/>
      <c r="CE257" s="350"/>
      <c r="CF257" s="350"/>
      <c r="CG257" s="350"/>
      <c r="CH257" s="350"/>
      <c r="CI257" s="350"/>
      <c r="CJ257" s="350"/>
      <c r="CK257" s="101"/>
      <c r="CL257" s="426"/>
      <c r="CM257" s="426"/>
      <c r="CN257" s="426"/>
      <c r="CO257" s="426"/>
      <c r="CP257" s="426"/>
      <c r="CQ257" s="426"/>
      <c r="CR257" s="98"/>
      <c r="CS257" s="430"/>
      <c r="CT257" s="430"/>
      <c r="CU257" s="430"/>
      <c r="CV257" s="430"/>
      <c r="CW257" s="430"/>
      <c r="CX257" s="430"/>
      <c r="CY257" s="430"/>
      <c r="CZ257" s="430"/>
      <c r="DA257" s="101"/>
      <c r="DB257" s="426"/>
      <c r="DC257" s="426"/>
      <c r="DD257" s="426"/>
      <c r="DE257" s="426"/>
      <c r="DF257" s="426"/>
      <c r="DG257" s="426"/>
      <c r="DH257" s="98"/>
      <c r="DI257" s="101"/>
      <c r="DJ257" s="426"/>
      <c r="DK257" s="426"/>
      <c r="DL257" s="426"/>
      <c r="DM257" s="426"/>
      <c r="DN257" s="426"/>
      <c r="DO257" s="426"/>
      <c r="DP257" s="102"/>
      <c r="DQ257" s="174"/>
      <c r="DR257" s="174"/>
      <c r="DS257" s="174"/>
      <c r="DT257" s="168"/>
      <c r="DU257" s="168"/>
      <c r="DV257" s="168"/>
      <c r="DW257" s="168"/>
      <c r="DX257" s="168"/>
      <c r="DY257" s="168"/>
      <c r="DZ257" s="168"/>
      <c r="EA257" s="168"/>
      <c r="EB257" s="168"/>
      <c r="EC257" s="171"/>
      <c r="ED257" s="171"/>
      <c r="EE257" s="171"/>
      <c r="EF257" s="168"/>
      <c r="EG257" s="168"/>
      <c r="EH257" s="168"/>
      <c r="EI257" s="168"/>
      <c r="EJ257" s="168"/>
      <c r="EK257" s="168"/>
      <c r="EL257" s="159"/>
      <c r="EM257" s="160"/>
      <c r="EN257" s="161"/>
    </row>
    <row r="258" spans="1:144" ht="15" customHeight="1" thickTop="1">
      <c r="A258" s="302"/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4"/>
      <c r="N258" s="185"/>
      <c r="O258" s="186"/>
      <c r="P258" s="186"/>
      <c r="Q258" s="186"/>
      <c r="R258" s="186"/>
      <c r="S258" s="186"/>
      <c r="T258" s="186"/>
      <c r="U258" s="187"/>
      <c r="V258" s="93"/>
      <c r="W258" s="165"/>
      <c r="X258" s="165"/>
      <c r="Y258" s="165"/>
      <c r="Z258" s="165"/>
      <c r="AA258" s="165"/>
      <c r="AB258" s="165"/>
      <c r="AC258" s="90"/>
      <c r="AD258" s="93"/>
      <c r="AE258" s="165"/>
      <c r="AF258" s="165"/>
      <c r="AG258" s="165"/>
      <c r="AH258" s="165"/>
      <c r="AI258" s="165"/>
      <c r="AJ258" s="165"/>
      <c r="AK258" s="90"/>
      <c r="AL258" s="258"/>
      <c r="AM258" s="259"/>
      <c r="AN258" s="173"/>
      <c r="AO258" s="258"/>
      <c r="AP258" s="259"/>
      <c r="AQ258" s="173"/>
      <c r="AR258" s="258"/>
      <c r="AS258" s="259"/>
      <c r="AT258" s="173"/>
      <c r="AU258" s="258"/>
      <c r="AV258" s="259"/>
      <c r="AW258" s="173"/>
      <c r="AX258" s="358"/>
      <c r="AY258" s="359"/>
      <c r="AZ258" s="360"/>
      <c r="BA258" s="258"/>
      <c r="BB258" s="259"/>
      <c r="BC258" s="173"/>
      <c r="BD258" s="258"/>
      <c r="BE258" s="259"/>
      <c r="BF258" s="173"/>
      <c r="BG258" s="162"/>
      <c r="BH258" s="163"/>
      <c r="BI258" s="164"/>
      <c r="BX258" s="336"/>
      <c r="BY258" s="350"/>
      <c r="BZ258" s="350"/>
      <c r="CA258" s="350"/>
      <c r="CB258" s="350"/>
      <c r="CC258" s="350"/>
      <c r="CD258" s="350"/>
      <c r="CE258" s="350"/>
      <c r="CF258" s="350"/>
      <c r="CG258" s="350"/>
      <c r="CH258" s="350"/>
      <c r="CI258" s="350"/>
      <c r="CJ258" s="350"/>
      <c r="CK258" s="101"/>
      <c r="CL258" s="426"/>
      <c r="CM258" s="426"/>
      <c r="CN258" s="426"/>
      <c r="CO258" s="426"/>
      <c r="CP258" s="426"/>
      <c r="CQ258" s="426"/>
      <c r="CR258" s="98"/>
      <c r="CS258" s="430"/>
      <c r="CT258" s="430"/>
      <c r="CU258" s="430"/>
      <c r="CV258" s="430"/>
      <c r="CW258" s="430"/>
      <c r="CX258" s="430"/>
      <c r="CY258" s="430"/>
      <c r="CZ258" s="430"/>
      <c r="DA258" s="101"/>
      <c r="DB258" s="426"/>
      <c r="DC258" s="426"/>
      <c r="DD258" s="426"/>
      <c r="DE258" s="426"/>
      <c r="DF258" s="426"/>
      <c r="DG258" s="426"/>
      <c r="DH258" s="98"/>
      <c r="DI258" s="101"/>
      <c r="DJ258" s="426"/>
      <c r="DK258" s="426"/>
      <c r="DL258" s="426"/>
      <c r="DM258" s="426"/>
      <c r="DN258" s="426"/>
      <c r="DO258" s="426"/>
      <c r="DP258" s="102"/>
      <c r="DQ258" s="200"/>
      <c r="DR258" s="200"/>
      <c r="DS258" s="200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202"/>
      <c r="ED258" s="202"/>
      <c r="EE258" s="202"/>
      <c r="EF258" s="172"/>
      <c r="EG258" s="172"/>
      <c r="EH258" s="172"/>
      <c r="EI258" s="172"/>
      <c r="EJ258" s="172"/>
      <c r="EK258" s="172"/>
      <c r="EL258" s="159"/>
      <c r="EM258" s="160"/>
      <c r="EN258" s="161"/>
    </row>
    <row r="259" spans="1:144" ht="15" customHeight="1">
      <c r="A259" s="336" t="s">
        <v>54</v>
      </c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80"/>
      <c r="N259" s="192">
        <f>IF(O261="","",IF(O261&lt;S261,"●",IF(O261&gt;S261,"○",IF(O261=S261,"△"))))</f>
      </c>
      <c r="O259" s="192"/>
      <c r="P259" s="192"/>
      <c r="Q259" s="192"/>
      <c r="R259" s="192"/>
      <c r="S259" s="192"/>
      <c r="T259" s="192"/>
      <c r="U259" s="192"/>
      <c r="V259" s="193"/>
      <c r="W259" s="394"/>
      <c r="X259" s="394"/>
      <c r="Y259" s="394"/>
      <c r="Z259" s="394"/>
      <c r="AA259" s="394"/>
      <c r="AB259" s="394"/>
      <c r="AC259" s="395"/>
      <c r="AD259" s="194">
        <v>16</v>
      </c>
      <c r="AE259" s="195"/>
      <c r="AF259" s="195"/>
      <c r="AG259" s="198">
        <f>IF(AE261="","",IF(AE261&lt;AI261,"●",IF(AE261&gt;AI261,"○",IF(AE261=AI261,"△"))))</f>
      </c>
      <c r="AH259" s="198"/>
      <c r="AI259" s="88"/>
      <c r="AJ259" s="88"/>
      <c r="AK259" s="89"/>
      <c r="AL259" s="218">
        <f>COUNTIF(N259:AK260,"○")*1+COUNTIF(N264:AK265,"○")*1</f>
        <v>0</v>
      </c>
      <c r="AM259" s="219"/>
      <c r="AN259" s="220"/>
      <c r="AO259" s="218">
        <f>COUNTIF(N259:AK260,"●")*1+COUNTIF(N264:AK265,"●")*1</f>
        <v>0</v>
      </c>
      <c r="AP259" s="219"/>
      <c r="AQ259" s="220"/>
      <c r="AR259" s="218">
        <f>COUNTIF(N259:AK260,"△")*1+COUNTIF(N264:AK265,"△")*1</f>
        <v>0</v>
      </c>
      <c r="AS259" s="219"/>
      <c r="AT259" s="220"/>
      <c r="AU259" s="218">
        <f>COUNTIF(N259:AK260,"○")*3+COUNTIF(N259:AK260,"△")*1+COUNTIF(N264:AK265,"○")*3+COUNTIF(N264:AK265,"△")*1</f>
        <v>0</v>
      </c>
      <c r="AV259" s="219"/>
      <c r="AW259" s="220"/>
      <c r="AX259" s="352">
        <f>AA256+AA251+AE261+AE266</f>
        <v>0</v>
      </c>
      <c r="AY259" s="353"/>
      <c r="AZ259" s="354"/>
      <c r="BA259" s="218">
        <f>W251+AI261+AI266+W256</f>
        <v>0</v>
      </c>
      <c r="BB259" s="219"/>
      <c r="BC259" s="220"/>
      <c r="BD259" s="218">
        <f>AX259-BA259</f>
        <v>0</v>
      </c>
      <c r="BE259" s="219"/>
      <c r="BF259" s="220"/>
      <c r="BG259" s="156" t="e">
        <f>RANK(#REF!,BO202:BO209)</f>
        <v>#REF!</v>
      </c>
      <c r="BH259" s="157"/>
      <c r="BI259" s="158"/>
      <c r="BX259" s="336" t="s">
        <v>40</v>
      </c>
      <c r="BY259" s="337"/>
      <c r="BZ259" s="337"/>
      <c r="CA259" s="337"/>
      <c r="CB259" s="337"/>
      <c r="CC259" s="337"/>
      <c r="CD259" s="337"/>
      <c r="CE259" s="337"/>
      <c r="CF259" s="337"/>
      <c r="CG259" s="337"/>
      <c r="CH259" s="337"/>
      <c r="CI259" s="337"/>
      <c r="CJ259" s="380"/>
      <c r="CK259" s="441">
        <f>IF(CL261="","",IF(CL261&lt;CP261,"●",IF(CL261&gt;CP261,"○",IF(CL261=CP261,"△"))))</f>
      </c>
      <c r="CL259" s="441"/>
      <c r="CM259" s="441"/>
      <c r="CN259" s="441"/>
      <c r="CO259" s="441"/>
      <c r="CP259" s="441"/>
      <c r="CQ259" s="441"/>
      <c r="CR259" s="441"/>
      <c r="CS259" s="441">
        <f>IF(CT261="","",IF(CT261&lt;CX261,"●",IF(CT261&gt;CX261,"○",IF(CT261=CX261,"△"))))</f>
      </c>
      <c r="CT259" s="441"/>
      <c r="CU259" s="441"/>
      <c r="CV259" s="441"/>
      <c r="CW259" s="441"/>
      <c r="CX259" s="441"/>
      <c r="CY259" s="441"/>
      <c r="CZ259" s="441"/>
      <c r="DA259" s="427"/>
      <c r="DB259" s="427"/>
      <c r="DC259" s="427"/>
      <c r="DD259" s="427"/>
      <c r="DE259" s="427"/>
      <c r="DF259" s="427"/>
      <c r="DG259" s="427"/>
      <c r="DH259" s="427"/>
      <c r="DI259" s="436">
        <v>15</v>
      </c>
      <c r="DJ259" s="437"/>
      <c r="DK259" s="437"/>
      <c r="DL259" s="440">
        <f>IF(DJ261="","",IF(DJ261&lt;DN261,"●",IF(DJ261&gt;DN261,"○",IF(DJ261=DN261,"△"))))</f>
      </c>
      <c r="DM259" s="440"/>
      <c r="DN259" s="96"/>
      <c r="DO259" s="96"/>
      <c r="DP259" s="97"/>
      <c r="DQ259" s="199">
        <f>COUNTIF(CK259:DP260,"○")*1</f>
        <v>0</v>
      </c>
      <c r="DR259" s="199"/>
      <c r="DS259" s="199"/>
      <c r="DT259" s="169">
        <f>COUNTIF(CK259:DP260,"●")*1</f>
        <v>0</v>
      </c>
      <c r="DU259" s="169"/>
      <c r="DV259" s="169"/>
      <c r="DW259" s="169">
        <f>COUNTIF(CK259:DP260,"△")*1</f>
        <v>0</v>
      </c>
      <c r="DX259" s="169"/>
      <c r="DY259" s="169"/>
      <c r="DZ259" s="169">
        <f>COUNTIF(CK259:DP260,"○")*3+COUNTIF(CK259:DP260,"△")*1</f>
        <v>0</v>
      </c>
      <c r="EA259" s="169"/>
      <c r="EB259" s="169"/>
      <c r="EC259" s="201">
        <f>DB261+DJ261+DF256+DF251</f>
        <v>0</v>
      </c>
      <c r="ED259" s="201"/>
      <c r="EE259" s="201"/>
      <c r="EF259" s="169">
        <f>DA259+DB251+DB256+DN261</f>
        <v>0</v>
      </c>
      <c r="EG259" s="169"/>
      <c r="EH259" s="169"/>
      <c r="EI259" s="169">
        <f>EC259-EF259</f>
        <v>0</v>
      </c>
      <c r="EJ259" s="169"/>
      <c r="EK259" s="169"/>
      <c r="EL259" s="156" t="e">
        <f>RANK(ET226,ET216:ET235)</f>
        <v>#N/A</v>
      </c>
      <c r="EM259" s="157"/>
      <c r="EN259" s="158"/>
    </row>
    <row r="260" spans="1:144" ht="15" customHeight="1" thickBot="1">
      <c r="A260" s="334"/>
      <c r="B260" s="335"/>
      <c r="C260" s="335"/>
      <c r="D260" s="335"/>
      <c r="E260" s="335"/>
      <c r="F260" s="335"/>
      <c r="G260" s="335"/>
      <c r="H260" s="335"/>
      <c r="I260" s="335"/>
      <c r="J260" s="335"/>
      <c r="K260" s="335"/>
      <c r="L260" s="335"/>
      <c r="M260" s="381"/>
      <c r="N260" s="192"/>
      <c r="O260" s="192"/>
      <c r="P260" s="192"/>
      <c r="Q260" s="192"/>
      <c r="R260" s="192"/>
      <c r="S260" s="192"/>
      <c r="T260" s="192"/>
      <c r="U260" s="192"/>
      <c r="V260" s="182"/>
      <c r="W260" s="183"/>
      <c r="X260" s="183"/>
      <c r="Y260" s="183"/>
      <c r="Z260" s="183"/>
      <c r="AA260" s="183"/>
      <c r="AB260" s="183"/>
      <c r="AC260" s="184"/>
      <c r="AD260" s="196"/>
      <c r="AE260" s="197"/>
      <c r="AF260" s="197"/>
      <c r="AG260" s="165"/>
      <c r="AH260" s="165"/>
      <c r="AI260" s="91"/>
      <c r="AJ260" s="91"/>
      <c r="AK260" s="92"/>
      <c r="AL260" s="255"/>
      <c r="AM260" s="256"/>
      <c r="AN260" s="257"/>
      <c r="AO260" s="255"/>
      <c r="AP260" s="256"/>
      <c r="AQ260" s="257"/>
      <c r="AR260" s="255"/>
      <c r="AS260" s="256"/>
      <c r="AT260" s="257"/>
      <c r="AU260" s="255"/>
      <c r="AV260" s="256"/>
      <c r="AW260" s="257"/>
      <c r="AX260" s="355"/>
      <c r="AY260" s="356"/>
      <c r="AZ260" s="357"/>
      <c r="BA260" s="255"/>
      <c r="BB260" s="256"/>
      <c r="BC260" s="257"/>
      <c r="BD260" s="255"/>
      <c r="BE260" s="256"/>
      <c r="BF260" s="257"/>
      <c r="BG260" s="159"/>
      <c r="BH260" s="160"/>
      <c r="BI260" s="161"/>
      <c r="BX260" s="334"/>
      <c r="BY260" s="335"/>
      <c r="BZ260" s="335"/>
      <c r="CA260" s="335"/>
      <c r="CB260" s="335"/>
      <c r="CC260" s="335"/>
      <c r="CD260" s="335"/>
      <c r="CE260" s="335"/>
      <c r="CF260" s="335"/>
      <c r="CG260" s="335"/>
      <c r="CH260" s="335"/>
      <c r="CI260" s="335"/>
      <c r="CJ260" s="381"/>
      <c r="CK260" s="441"/>
      <c r="CL260" s="441"/>
      <c r="CM260" s="441"/>
      <c r="CN260" s="441"/>
      <c r="CO260" s="441"/>
      <c r="CP260" s="441"/>
      <c r="CQ260" s="441"/>
      <c r="CR260" s="441"/>
      <c r="CS260" s="441"/>
      <c r="CT260" s="441"/>
      <c r="CU260" s="441"/>
      <c r="CV260" s="441"/>
      <c r="CW260" s="441"/>
      <c r="CX260" s="441"/>
      <c r="CY260" s="441"/>
      <c r="CZ260" s="441"/>
      <c r="DA260" s="430"/>
      <c r="DB260" s="430"/>
      <c r="DC260" s="430"/>
      <c r="DD260" s="430"/>
      <c r="DE260" s="430"/>
      <c r="DF260" s="430"/>
      <c r="DG260" s="430"/>
      <c r="DH260" s="430"/>
      <c r="DI260" s="438"/>
      <c r="DJ260" s="439"/>
      <c r="DK260" s="439"/>
      <c r="DL260" s="426"/>
      <c r="DM260" s="426"/>
      <c r="DN260" s="99"/>
      <c r="DO260" s="99"/>
      <c r="DP260" s="100"/>
      <c r="DQ260" s="173"/>
      <c r="DR260" s="173"/>
      <c r="DS260" s="173"/>
      <c r="DT260" s="167"/>
      <c r="DU260" s="167"/>
      <c r="DV260" s="167"/>
      <c r="DW260" s="167"/>
      <c r="DX260" s="167"/>
      <c r="DY260" s="167"/>
      <c r="DZ260" s="167"/>
      <c r="EA260" s="167"/>
      <c r="EB260" s="167"/>
      <c r="EC260" s="170"/>
      <c r="ED260" s="170"/>
      <c r="EE260" s="170"/>
      <c r="EF260" s="167"/>
      <c r="EG260" s="167"/>
      <c r="EH260" s="167"/>
      <c r="EI260" s="167"/>
      <c r="EJ260" s="167"/>
      <c r="EK260" s="167"/>
      <c r="EL260" s="159"/>
      <c r="EM260" s="160"/>
      <c r="EN260" s="161"/>
    </row>
    <row r="261" spans="1:144" ht="15" customHeight="1" thickBot="1" thickTop="1">
      <c r="A261" s="334"/>
      <c r="B261" s="335"/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81"/>
      <c r="N261" s="93"/>
      <c r="O261" s="165">
        <f>IF(AA251="","",AA251)</f>
      </c>
      <c r="P261" s="165"/>
      <c r="Q261" s="165" t="s">
        <v>33</v>
      </c>
      <c r="R261" s="165"/>
      <c r="S261" s="165">
        <f>IF(W251="","",W251)</f>
      </c>
      <c r="T261" s="165"/>
      <c r="U261" s="90"/>
      <c r="V261" s="182"/>
      <c r="W261" s="183"/>
      <c r="X261" s="183"/>
      <c r="Y261" s="183"/>
      <c r="Z261" s="183"/>
      <c r="AA261" s="183"/>
      <c r="AB261" s="183"/>
      <c r="AC261" s="184"/>
      <c r="AD261" s="93"/>
      <c r="AE261" s="165"/>
      <c r="AF261" s="165"/>
      <c r="AG261" s="165" t="s">
        <v>33</v>
      </c>
      <c r="AH261" s="165"/>
      <c r="AI261" s="165"/>
      <c r="AJ261" s="165"/>
      <c r="AK261" s="90"/>
      <c r="AL261" s="255"/>
      <c r="AM261" s="256"/>
      <c r="AN261" s="257"/>
      <c r="AO261" s="255"/>
      <c r="AP261" s="256"/>
      <c r="AQ261" s="257"/>
      <c r="AR261" s="255"/>
      <c r="AS261" s="256"/>
      <c r="AT261" s="257"/>
      <c r="AU261" s="255"/>
      <c r="AV261" s="256"/>
      <c r="AW261" s="257"/>
      <c r="AX261" s="355"/>
      <c r="AY261" s="356"/>
      <c r="AZ261" s="357"/>
      <c r="BA261" s="255"/>
      <c r="BB261" s="256"/>
      <c r="BC261" s="257"/>
      <c r="BD261" s="255"/>
      <c r="BE261" s="256"/>
      <c r="BF261" s="257"/>
      <c r="BG261" s="159"/>
      <c r="BH261" s="160"/>
      <c r="BI261" s="161"/>
      <c r="BX261" s="334"/>
      <c r="BY261" s="335"/>
      <c r="BZ261" s="335"/>
      <c r="CA261" s="335"/>
      <c r="CB261" s="335"/>
      <c r="CC261" s="335"/>
      <c r="CD261" s="335"/>
      <c r="CE261" s="335"/>
      <c r="CF261" s="335"/>
      <c r="CG261" s="335"/>
      <c r="CH261" s="335"/>
      <c r="CI261" s="335"/>
      <c r="CJ261" s="381"/>
      <c r="CK261" s="101"/>
      <c r="CL261" s="426">
        <f>IF(DF251="","",DF251)</f>
      </c>
      <c r="CM261" s="426"/>
      <c r="CN261" s="426" t="s">
        <v>33</v>
      </c>
      <c r="CO261" s="426"/>
      <c r="CP261" s="426">
        <f>IF(DB251="","",DB251)</f>
      </c>
      <c r="CQ261" s="426"/>
      <c r="CR261" s="98"/>
      <c r="CS261" s="101"/>
      <c r="CT261" s="426">
        <f>IF(DF256="","",DF256)</f>
      </c>
      <c r="CU261" s="426"/>
      <c r="CV261" s="426" t="s">
        <v>33</v>
      </c>
      <c r="CW261" s="426"/>
      <c r="CX261" s="426">
        <f>IF(DB256="","",DB256)</f>
      </c>
      <c r="CY261" s="426"/>
      <c r="CZ261" s="98"/>
      <c r="DA261" s="430"/>
      <c r="DB261" s="430"/>
      <c r="DC261" s="430"/>
      <c r="DD261" s="430"/>
      <c r="DE261" s="430"/>
      <c r="DF261" s="430"/>
      <c r="DG261" s="430"/>
      <c r="DH261" s="430"/>
      <c r="DI261" s="101"/>
      <c r="DJ261" s="426"/>
      <c r="DK261" s="426"/>
      <c r="DL261" s="426" t="s">
        <v>33</v>
      </c>
      <c r="DM261" s="426"/>
      <c r="DN261" s="426"/>
      <c r="DO261" s="426"/>
      <c r="DP261" s="102"/>
      <c r="DQ261" s="174"/>
      <c r="DR261" s="174"/>
      <c r="DS261" s="174"/>
      <c r="DT261" s="168"/>
      <c r="DU261" s="168"/>
      <c r="DV261" s="168"/>
      <c r="DW261" s="168"/>
      <c r="DX261" s="168"/>
      <c r="DY261" s="168"/>
      <c r="DZ261" s="168"/>
      <c r="EA261" s="168"/>
      <c r="EB261" s="168"/>
      <c r="EC261" s="171"/>
      <c r="ED261" s="171"/>
      <c r="EE261" s="171"/>
      <c r="EF261" s="168"/>
      <c r="EG261" s="168"/>
      <c r="EH261" s="168"/>
      <c r="EI261" s="168"/>
      <c r="EJ261" s="168"/>
      <c r="EK261" s="168"/>
      <c r="EL261" s="159"/>
      <c r="EM261" s="160"/>
      <c r="EN261" s="161"/>
    </row>
    <row r="262" spans="1:144" ht="15" customHeight="1" thickBot="1" thickTop="1">
      <c r="A262" s="334"/>
      <c r="B262" s="335"/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81"/>
      <c r="N262" s="93"/>
      <c r="O262" s="165"/>
      <c r="P262" s="165"/>
      <c r="Q262" s="165"/>
      <c r="R262" s="165"/>
      <c r="S262" s="165"/>
      <c r="T262" s="165"/>
      <c r="U262" s="90"/>
      <c r="V262" s="182"/>
      <c r="W262" s="183"/>
      <c r="X262" s="183"/>
      <c r="Y262" s="183"/>
      <c r="Z262" s="183"/>
      <c r="AA262" s="183"/>
      <c r="AB262" s="183"/>
      <c r="AC262" s="184"/>
      <c r="AD262" s="93"/>
      <c r="AE262" s="165"/>
      <c r="AF262" s="165"/>
      <c r="AG262" s="165"/>
      <c r="AH262" s="165"/>
      <c r="AI262" s="165"/>
      <c r="AJ262" s="165"/>
      <c r="AK262" s="90"/>
      <c r="AL262" s="255"/>
      <c r="AM262" s="256"/>
      <c r="AN262" s="257"/>
      <c r="AO262" s="255"/>
      <c r="AP262" s="256"/>
      <c r="AQ262" s="257"/>
      <c r="AR262" s="255"/>
      <c r="AS262" s="256"/>
      <c r="AT262" s="257"/>
      <c r="AU262" s="255"/>
      <c r="AV262" s="256"/>
      <c r="AW262" s="257"/>
      <c r="AX262" s="355"/>
      <c r="AY262" s="356"/>
      <c r="AZ262" s="357"/>
      <c r="BA262" s="255"/>
      <c r="BB262" s="256"/>
      <c r="BC262" s="257"/>
      <c r="BD262" s="255"/>
      <c r="BE262" s="256"/>
      <c r="BF262" s="257"/>
      <c r="BG262" s="159"/>
      <c r="BH262" s="160"/>
      <c r="BI262" s="161"/>
      <c r="BX262" s="334"/>
      <c r="BY262" s="335"/>
      <c r="BZ262" s="335"/>
      <c r="CA262" s="335"/>
      <c r="CB262" s="335"/>
      <c r="CC262" s="335"/>
      <c r="CD262" s="335"/>
      <c r="CE262" s="335"/>
      <c r="CF262" s="335"/>
      <c r="CG262" s="335"/>
      <c r="CH262" s="335"/>
      <c r="CI262" s="335"/>
      <c r="CJ262" s="381"/>
      <c r="CK262" s="101"/>
      <c r="CL262" s="426"/>
      <c r="CM262" s="426"/>
      <c r="CN262" s="426"/>
      <c r="CO262" s="426"/>
      <c r="CP262" s="426"/>
      <c r="CQ262" s="426"/>
      <c r="CR262" s="98"/>
      <c r="CS262" s="101"/>
      <c r="CT262" s="426"/>
      <c r="CU262" s="426"/>
      <c r="CV262" s="426"/>
      <c r="CW262" s="426"/>
      <c r="CX262" s="426"/>
      <c r="CY262" s="426"/>
      <c r="CZ262" s="98"/>
      <c r="DA262" s="430"/>
      <c r="DB262" s="430"/>
      <c r="DC262" s="430"/>
      <c r="DD262" s="430"/>
      <c r="DE262" s="430"/>
      <c r="DF262" s="430"/>
      <c r="DG262" s="430"/>
      <c r="DH262" s="430"/>
      <c r="DI262" s="101"/>
      <c r="DJ262" s="426"/>
      <c r="DK262" s="426"/>
      <c r="DL262" s="426"/>
      <c r="DM262" s="426"/>
      <c r="DN262" s="426"/>
      <c r="DO262" s="426"/>
      <c r="DP262" s="102"/>
      <c r="DQ262" s="174"/>
      <c r="DR262" s="174"/>
      <c r="DS262" s="174"/>
      <c r="DT262" s="168"/>
      <c r="DU262" s="168"/>
      <c r="DV262" s="168"/>
      <c r="DW262" s="168"/>
      <c r="DX262" s="168"/>
      <c r="DY262" s="168"/>
      <c r="DZ262" s="168"/>
      <c r="EA262" s="168"/>
      <c r="EB262" s="168"/>
      <c r="EC262" s="171"/>
      <c r="ED262" s="171"/>
      <c r="EE262" s="171"/>
      <c r="EF262" s="168"/>
      <c r="EG262" s="168"/>
      <c r="EH262" s="168"/>
      <c r="EI262" s="168"/>
      <c r="EJ262" s="168"/>
      <c r="EK262" s="168"/>
      <c r="EL262" s="159"/>
      <c r="EM262" s="160"/>
      <c r="EN262" s="161"/>
    </row>
    <row r="263" spans="1:144" ht="15" customHeight="1" thickTop="1">
      <c r="A263" s="334"/>
      <c r="B263" s="335"/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81"/>
      <c r="N263" s="94"/>
      <c r="O263" s="166"/>
      <c r="P263" s="166"/>
      <c r="Q263" s="166"/>
      <c r="R263" s="166"/>
      <c r="S263" s="166"/>
      <c r="T263" s="166"/>
      <c r="U263" s="95"/>
      <c r="V263" s="182"/>
      <c r="W263" s="183"/>
      <c r="X263" s="183"/>
      <c r="Y263" s="183"/>
      <c r="Z263" s="183"/>
      <c r="AA263" s="183"/>
      <c r="AB263" s="183"/>
      <c r="AC263" s="184"/>
      <c r="AD263" s="94"/>
      <c r="AE263" s="166"/>
      <c r="AF263" s="166"/>
      <c r="AG263" s="166"/>
      <c r="AH263" s="166"/>
      <c r="AI263" s="166"/>
      <c r="AJ263" s="166"/>
      <c r="AK263" s="95"/>
      <c r="AL263" s="255"/>
      <c r="AM263" s="256"/>
      <c r="AN263" s="257"/>
      <c r="AO263" s="255"/>
      <c r="AP263" s="256"/>
      <c r="AQ263" s="257"/>
      <c r="AR263" s="255"/>
      <c r="AS263" s="256"/>
      <c r="AT263" s="257"/>
      <c r="AU263" s="255"/>
      <c r="AV263" s="256"/>
      <c r="AW263" s="257"/>
      <c r="AX263" s="355"/>
      <c r="AY263" s="356"/>
      <c r="AZ263" s="357"/>
      <c r="BA263" s="255"/>
      <c r="BB263" s="256"/>
      <c r="BC263" s="257"/>
      <c r="BD263" s="255"/>
      <c r="BE263" s="256"/>
      <c r="BF263" s="257"/>
      <c r="BG263" s="159"/>
      <c r="BH263" s="160"/>
      <c r="BI263" s="161"/>
      <c r="BX263" s="382"/>
      <c r="BY263" s="383"/>
      <c r="BZ263" s="383"/>
      <c r="CA263" s="383"/>
      <c r="CB263" s="383"/>
      <c r="CC263" s="383"/>
      <c r="CD263" s="383"/>
      <c r="CE263" s="383"/>
      <c r="CF263" s="383"/>
      <c r="CG263" s="383"/>
      <c r="CH263" s="383"/>
      <c r="CI263" s="383"/>
      <c r="CJ263" s="384"/>
      <c r="CK263" s="103"/>
      <c r="CL263" s="442"/>
      <c r="CM263" s="442"/>
      <c r="CN263" s="442"/>
      <c r="CO263" s="442"/>
      <c r="CP263" s="442"/>
      <c r="CQ263" s="442"/>
      <c r="CR263" s="104"/>
      <c r="CS263" s="103"/>
      <c r="CT263" s="442"/>
      <c r="CU263" s="442"/>
      <c r="CV263" s="442"/>
      <c r="CW263" s="442"/>
      <c r="CX263" s="442"/>
      <c r="CY263" s="442"/>
      <c r="CZ263" s="104"/>
      <c r="DA263" s="433"/>
      <c r="DB263" s="433"/>
      <c r="DC263" s="433"/>
      <c r="DD263" s="433"/>
      <c r="DE263" s="433"/>
      <c r="DF263" s="433"/>
      <c r="DG263" s="433"/>
      <c r="DH263" s="433"/>
      <c r="DI263" s="103"/>
      <c r="DJ263" s="442"/>
      <c r="DK263" s="442"/>
      <c r="DL263" s="442"/>
      <c r="DM263" s="442"/>
      <c r="DN263" s="442"/>
      <c r="DO263" s="442"/>
      <c r="DP263" s="105"/>
      <c r="DQ263" s="174"/>
      <c r="DR263" s="174"/>
      <c r="DS263" s="174"/>
      <c r="DT263" s="168"/>
      <c r="DU263" s="168"/>
      <c r="DV263" s="168"/>
      <c r="DW263" s="168"/>
      <c r="DX263" s="168"/>
      <c r="DY263" s="168"/>
      <c r="DZ263" s="172"/>
      <c r="EA263" s="172"/>
      <c r="EB263" s="172"/>
      <c r="EC263" s="171"/>
      <c r="ED263" s="171"/>
      <c r="EE263" s="171"/>
      <c r="EF263" s="168"/>
      <c r="EG263" s="168"/>
      <c r="EH263" s="168"/>
      <c r="EI263" s="168"/>
      <c r="EJ263" s="168"/>
      <c r="EK263" s="168"/>
      <c r="EL263" s="159"/>
      <c r="EM263" s="160"/>
      <c r="EN263" s="161"/>
    </row>
    <row r="264" spans="1:144" ht="15" customHeight="1">
      <c r="A264" s="334"/>
      <c r="B264" s="335"/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81"/>
      <c r="N264" s="181">
        <f>IF(O266="","",IF(O266&lt;S266,"●",IF(O266&gt;S266,"○",IF(O266=S266,"△"))))</f>
      </c>
      <c r="O264" s="181"/>
      <c r="P264" s="181"/>
      <c r="Q264" s="181"/>
      <c r="R264" s="181"/>
      <c r="S264" s="181"/>
      <c r="T264" s="181"/>
      <c r="U264" s="181"/>
      <c r="V264" s="182"/>
      <c r="W264" s="183"/>
      <c r="X264" s="183"/>
      <c r="Y264" s="183"/>
      <c r="Z264" s="183"/>
      <c r="AA264" s="183"/>
      <c r="AB264" s="183"/>
      <c r="AC264" s="184"/>
      <c r="AD264" s="194">
        <v>24</v>
      </c>
      <c r="AE264" s="195"/>
      <c r="AF264" s="195"/>
      <c r="AG264" s="198">
        <f>IF(AE266="","",IF(AE266&lt;AI266,"●",IF(AE266&gt;AI266,"○",IF(AE266=AI266,"△"))))</f>
      </c>
      <c r="AH264" s="198"/>
      <c r="AI264" s="88"/>
      <c r="AJ264" s="88"/>
      <c r="AK264" s="89"/>
      <c r="AL264" s="255"/>
      <c r="AM264" s="256"/>
      <c r="AN264" s="257"/>
      <c r="AO264" s="255"/>
      <c r="AP264" s="256"/>
      <c r="AQ264" s="257"/>
      <c r="AR264" s="255"/>
      <c r="AS264" s="256"/>
      <c r="AT264" s="257"/>
      <c r="AU264" s="255"/>
      <c r="AV264" s="256"/>
      <c r="AW264" s="257"/>
      <c r="AX264" s="355"/>
      <c r="AY264" s="356"/>
      <c r="AZ264" s="357"/>
      <c r="BA264" s="255"/>
      <c r="BB264" s="256"/>
      <c r="BC264" s="257"/>
      <c r="BD264" s="255"/>
      <c r="BE264" s="256"/>
      <c r="BF264" s="257"/>
      <c r="BG264" s="159"/>
      <c r="BH264" s="160"/>
      <c r="BI264" s="161"/>
      <c r="BX264" s="334" t="s">
        <v>55</v>
      </c>
      <c r="BY264" s="335"/>
      <c r="BZ264" s="335"/>
      <c r="CA264" s="335"/>
      <c r="CB264" s="335"/>
      <c r="CC264" s="335"/>
      <c r="CD264" s="335"/>
      <c r="CE264" s="335"/>
      <c r="CF264" s="335"/>
      <c r="CG264" s="335"/>
      <c r="CH264" s="335"/>
      <c r="CI264" s="335"/>
      <c r="CJ264" s="335"/>
      <c r="CK264" s="443">
        <f>IF(CL266="","",IF(CL266&lt;CP266,"●",IF(CL266&gt;CP266,"○",IF(CL266=CP266,"△"))))</f>
      </c>
      <c r="CL264" s="443"/>
      <c r="CM264" s="443"/>
      <c r="CN264" s="443"/>
      <c r="CO264" s="443"/>
      <c r="CP264" s="443"/>
      <c r="CQ264" s="443"/>
      <c r="CR264" s="443"/>
      <c r="CS264" s="443">
        <f>IF(CT266="","",IF(CT266&lt;CX266,"●",IF(CT266&gt;CX266,"○",IF(CT266=CX266,"△"))))</f>
      </c>
      <c r="CT264" s="443"/>
      <c r="CU264" s="443"/>
      <c r="CV264" s="443"/>
      <c r="CW264" s="443"/>
      <c r="CX264" s="443"/>
      <c r="CY264" s="443"/>
      <c r="CZ264" s="443"/>
      <c r="DA264" s="443">
        <f>IF(DB266="","",IF(DB266&lt;DF266,"●",IF(DB266&gt;DF266,"○",IF(DB266=DF266,"△"))))</f>
      </c>
      <c r="DB264" s="443"/>
      <c r="DC264" s="443"/>
      <c r="DD264" s="443"/>
      <c r="DE264" s="443"/>
      <c r="DF264" s="443"/>
      <c r="DG264" s="443"/>
      <c r="DH264" s="443"/>
      <c r="DI264" s="430"/>
      <c r="DJ264" s="431"/>
      <c r="DK264" s="431"/>
      <c r="DL264" s="431"/>
      <c r="DM264" s="431"/>
      <c r="DN264" s="431"/>
      <c r="DO264" s="431"/>
      <c r="DP264" s="432"/>
      <c r="DQ264" s="173">
        <f>COUNTIF(CK264:DP265,"○")*1</f>
        <v>0</v>
      </c>
      <c r="DR264" s="173"/>
      <c r="DS264" s="173"/>
      <c r="DT264" s="167">
        <f>COUNTIF(CK264:DP265,"●")*1</f>
        <v>0</v>
      </c>
      <c r="DU264" s="167"/>
      <c r="DV264" s="167"/>
      <c r="DW264" s="167">
        <f>COUNTIF(CK264:DP265,"△")*1</f>
        <v>0</v>
      </c>
      <c r="DX264" s="167"/>
      <c r="DY264" s="167"/>
      <c r="DZ264" s="169">
        <f>COUNTIF(CK264:DP265,"○")*3+COUNTIF(CK264:DP265,"△")*1</f>
        <v>0</v>
      </c>
      <c r="EA264" s="169"/>
      <c r="EB264" s="169"/>
      <c r="EC264" s="170">
        <f>DJ266+DN261+DN256+DN251</f>
        <v>0</v>
      </c>
      <c r="ED264" s="170"/>
      <c r="EE264" s="170"/>
      <c r="EF264" s="167">
        <f>DJ261+DJ256+DJ251</f>
        <v>0</v>
      </c>
      <c r="EG264" s="167"/>
      <c r="EH264" s="167"/>
      <c r="EI264" s="167">
        <f>EC264-EF264</f>
        <v>0</v>
      </c>
      <c r="EJ264" s="167"/>
      <c r="EK264" s="167"/>
      <c r="EL264" s="156" t="e">
        <f>RANK(ET231,ET216:ET235)</f>
        <v>#N/A</v>
      </c>
      <c r="EM264" s="157"/>
      <c r="EN264" s="158"/>
    </row>
    <row r="265" spans="1:144" ht="15" customHeight="1" thickBot="1">
      <c r="A265" s="334"/>
      <c r="B265" s="335"/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81"/>
      <c r="N265" s="181"/>
      <c r="O265" s="181"/>
      <c r="P265" s="181"/>
      <c r="Q265" s="181"/>
      <c r="R265" s="181"/>
      <c r="S265" s="181"/>
      <c r="T265" s="181"/>
      <c r="U265" s="181"/>
      <c r="V265" s="182"/>
      <c r="W265" s="183"/>
      <c r="X265" s="183"/>
      <c r="Y265" s="183"/>
      <c r="Z265" s="183"/>
      <c r="AA265" s="183"/>
      <c r="AB265" s="183"/>
      <c r="AC265" s="184"/>
      <c r="AD265" s="196"/>
      <c r="AE265" s="197"/>
      <c r="AF265" s="197"/>
      <c r="AG265" s="165"/>
      <c r="AH265" s="165"/>
      <c r="AI265" s="91"/>
      <c r="AJ265" s="91"/>
      <c r="AK265" s="92"/>
      <c r="AL265" s="255"/>
      <c r="AM265" s="256"/>
      <c r="AN265" s="257"/>
      <c r="AO265" s="255"/>
      <c r="AP265" s="256"/>
      <c r="AQ265" s="257"/>
      <c r="AR265" s="255"/>
      <c r="AS265" s="256"/>
      <c r="AT265" s="257"/>
      <c r="AU265" s="255"/>
      <c r="AV265" s="256"/>
      <c r="AW265" s="257"/>
      <c r="AX265" s="355"/>
      <c r="AY265" s="356"/>
      <c r="AZ265" s="357"/>
      <c r="BA265" s="255"/>
      <c r="BB265" s="256"/>
      <c r="BC265" s="257"/>
      <c r="BD265" s="255"/>
      <c r="BE265" s="256"/>
      <c r="BF265" s="257"/>
      <c r="BG265" s="159"/>
      <c r="BH265" s="160"/>
      <c r="BI265" s="161"/>
      <c r="BX265" s="334"/>
      <c r="BY265" s="335"/>
      <c r="BZ265" s="335"/>
      <c r="CA265" s="335"/>
      <c r="CB265" s="335"/>
      <c r="CC265" s="335"/>
      <c r="CD265" s="335"/>
      <c r="CE265" s="335"/>
      <c r="CF265" s="335"/>
      <c r="CG265" s="335"/>
      <c r="CH265" s="335"/>
      <c r="CI265" s="335"/>
      <c r="CJ265" s="335"/>
      <c r="CK265" s="443"/>
      <c r="CL265" s="443"/>
      <c r="CM265" s="443"/>
      <c r="CN265" s="443"/>
      <c r="CO265" s="443"/>
      <c r="CP265" s="443"/>
      <c r="CQ265" s="443"/>
      <c r="CR265" s="443"/>
      <c r="CS265" s="443"/>
      <c r="CT265" s="443"/>
      <c r="CU265" s="443"/>
      <c r="CV265" s="443"/>
      <c r="CW265" s="443"/>
      <c r="CX265" s="443"/>
      <c r="CY265" s="443"/>
      <c r="CZ265" s="443"/>
      <c r="DA265" s="443"/>
      <c r="DB265" s="443"/>
      <c r="DC265" s="443"/>
      <c r="DD265" s="443"/>
      <c r="DE265" s="443"/>
      <c r="DF265" s="443"/>
      <c r="DG265" s="443"/>
      <c r="DH265" s="443"/>
      <c r="DI265" s="430"/>
      <c r="DJ265" s="431"/>
      <c r="DK265" s="431"/>
      <c r="DL265" s="431"/>
      <c r="DM265" s="431"/>
      <c r="DN265" s="431"/>
      <c r="DO265" s="431"/>
      <c r="DP265" s="432"/>
      <c r="DQ265" s="173"/>
      <c r="DR265" s="173"/>
      <c r="DS265" s="173"/>
      <c r="DT265" s="167"/>
      <c r="DU265" s="167"/>
      <c r="DV265" s="167"/>
      <c r="DW265" s="167"/>
      <c r="DX265" s="167"/>
      <c r="DY265" s="167"/>
      <c r="DZ265" s="167"/>
      <c r="EA265" s="167"/>
      <c r="EB265" s="167"/>
      <c r="EC265" s="170"/>
      <c r="ED265" s="170"/>
      <c r="EE265" s="170"/>
      <c r="EF265" s="167"/>
      <c r="EG265" s="167"/>
      <c r="EH265" s="167"/>
      <c r="EI265" s="167"/>
      <c r="EJ265" s="167"/>
      <c r="EK265" s="167"/>
      <c r="EL265" s="159"/>
      <c r="EM265" s="160"/>
      <c r="EN265" s="161"/>
    </row>
    <row r="266" spans="1:144" ht="15" customHeight="1" thickBot="1" thickTop="1">
      <c r="A266" s="334"/>
      <c r="B266" s="335"/>
      <c r="C266" s="335"/>
      <c r="D266" s="335"/>
      <c r="E266" s="335"/>
      <c r="F266" s="335"/>
      <c r="G266" s="335"/>
      <c r="H266" s="335"/>
      <c r="I266" s="335"/>
      <c r="J266" s="335"/>
      <c r="K266" s="335"/>
      <c r="L266" s="335"/>
      <c r="M266" s="381"/>
      <c r="N266" s="93"/>
      <c r="O266" s="165">
        <f>IF(AA256="","",AA256)</f>
      </c>
      <c r="P266" s="165"/>
      <c r="Q266" s="165" t="s">
        <v>33</v>
      </c>
      <c r="R266" s="165"/>
      <c r="S266" s="165">
        <f>IF(W256="","",W256)</f>
      </c>
      <c r="T266" s="165"/>
      <c r="U266" s="90"/>
      <c r="V266" s="182"/>
      <c r="W266" s="183"/>
      <c r="X266" s="183"/>
      <c r="Y266" s="183"/>
      <c r="Z266" s="183"/>
      <c r="AA266" s="183"/>
      <c r="AB266" s="183"/>
      <c r="AC266" s="184"/>
      <c r="AD266" s="93"/>
      <c r="AE266" s="165"/>
      <c r="AF266" s="165"/>
      <c r="AG266" s="165" t="s">
        <v>33</v>
      </c>
      <c r="AH266" s="165"/>
      <c r="AI266" s="165"/>
      <c r="AJ266" s="165"/>
      <c r="AK266" s="90"/>
      <c r="AL266" s="255"/>
      <c r="AM266" s="256"/>
      <c r="AN266" s="257"/>
      <c r="AO266" s="255"/>
      <c r="AP266" s="256"/>
      <c r="AQ266" s="257"/>
      <c r="AR266" s="255"/>
      <c r="AS266" s="256"/>
      <c r="AT266" s="257"/>
      <c r="AU266" s="255"/>
      <c r="AV266" s="256"/>
      <c r="AW266" s="257"/>
      <c r="AX266" s="355"/>
      <c r="AY266" s="356"/>
      <c r="AZ266" s="357"/>
      <c r="BA266" s="255"/>
      <c r="BB266" s="256"/>
      <c r="BC266" s="257"/>
      <c r="BD266" s="255"/>
      <c r="BE266" s="256"/>
      <c r="BF266" s="257"/>
      <c r="BG266" s="159"/>
      <c r="BH266" s="160"/>
      <c r="BI266" s="161"/>
      <c r="BX266" s="336"/>
      <c r="BY266" s="337"/>
      <c r="BZ266" s="337"/>
      <c r="CA266" s="337"/>
      <c r="CB266" s="337"/>
      <c r="CC266" s="337"/>
      <c r="CD266" s="337"/>
      <c r="CE266" s="337"/>
      <c r="CF266" s="337"/>
      <c r="CG266" s="337"/>
      <c r="CH266" s="337"/>
      <c r="CI266" s="337"/>
      <c r="CJ266" s="337"/>
      <c r="CK266" s="101"/>
      <c r="CL266" s="426">
        <f>IF(DN251="","",DN251)</f>
      </c>
      <c r="CM266" s="426"/>
      <c r="CN266" s="426" t="s">
        <v>33</v>
      </c>
      <c r="CO266" s="426"/>
      <c r="CP266" s="426">
        <f>IF(DJ251="","",DJ251)</f>
      </c>
      <c r="CQ266" s="426"/>
      <c r="CR266" s="98"/>
      <c r="CS266" s="101"/>
      <c r="CT266" s="426">
        <f>IF(DN256="","",DN256)</f>
      </c>
      <c r="CU266" s="426"/>
      <c r="CV266" s="426" t="s">
        <v>33</v>
      </c>
      <c r="CW266" s="426"/>
      <c r="CX266" s="426">
        <f>IF(DJ256="","",DJ256)</f>
      </c>
      <c r="CY266" s="426"/>
      <c r="CZ266" s="98"/>
      <c r="DA266" s="101"/>
      <c r="DB266" s="426">
        <f>IF(DN261="","",DN261)</f>
      </c>
      <c r="DC266" s="426"/>
      <c r="DD266" s="426" t="s">
        <v>33</v>
      </c>
      <c r="DE266" s="426"/>
      <c r="DF266" s="426">
        <f>IF(DJ261="","",DJ261)</f>
      </c>
      <c r="DG266" s="426"/>
      <c r="DH266" s="98"/>
      <c r="DI266" s="430"/>
      <c r="DJ266" s="431"/>
      <c r="DK266" s="431"/>
      <c r="DL266" s="431"/>
      <c r="DM266" s="431"/>
      <c r="DN266" s="431"/>
      <c r="DO266" s="431"/>
      <c r="DP266" s="432"/>
      <c r="DQ266" s="174"/>
      <c r="DR266" s="174"/>
      <c r="DS266" s="174"/>
      <c r="DT266" s="168"/>
      <c r="DU266" s="168"/>
      <c r="DV266" s="168"/>
      <c r="DW266" s="168"/>
      <c r="DX266" s="168"/>
      <c r="DY266" s="168"/>
      <c r="DZ266" s="168"/>
      <c r="EA266" s="168"/>
      <c r="EB266" s="168"/>
      <c r="EC266" s="171"/>
      <c r="ED266" s="171"/>
      <c r="EE266" s="171"/>
      <c r="EF266" s="168"/>
      <c r="EG266" s="168"/>
      <c r="EH266" s="168"/>
      <c r="EI266" s="168"/>
      <c r="EJ266" s="168"/>
      <c r="EK266" s="168"/>
      <c r="EL266" s="159"/>
      <c r="EM266" s="160"/>
      <c r="EN266" s="161"/>
    </row>
    <row r="267" spans="1:144" ht="15" customHeight="1" thickBot="1" thickTop="1">
      <c r="A267" s="334"/>
      <c r="B267" s="335"/>
      <c r="C267" s="335"/>
      <c r="D267" s="335"/>
      <c r="E267" s="335"/>
      <c r="F267" s="335"/>
      <c r="G267" s="335"/>
      <c r="H267" s="335"/>
      <c r="I267" s="335"/>
      <c r="J267" s="335"/>
      <c r="K267" s="335"/>
      <c r="L267" s="335"/>
      <c r="M267" s="381"/>
      <c r="N267" s="93"/>
      <c r="O267" s="165"/>
      <c r="P267" s="165"/>
      <c r="Q267" s="165"/>
      <c r="R267" s="165"/>
      <c r="S267" s="165"/>
      <c r="T267" s="165"/>
      <c r="U267" s="90"/>
      <c r="V267" s="182"/>
      <c r="W267" s="183"/>
      <c r="X267" s="183"/>
      <c r="Y267" s="183"/>
      <c r="Z267" s="183"/>
      <c r="AA267" s="183"/>
      <c r="AB267" s="183"/>
      <c r="AC267" s="184"/>
      <c r="AD267" s="93"/>
      <c r="AE267" s="165"/>
      <c r="AF267" s="165"/>
      <c r="AG267" s="165"/>
      <c r="AH267" s="165"/>
      <c r="AI267" s="165"/>
      <c r="AJ267" s="165"/>
      <c r="AK267" s="90"/>
      <c r="AL267" s="255"/>
      <c r="AM267" s="256"/>
      <c r="AN267" s="257"/>
      <c r="AO267" s="255"/>
      <c r="AP267" s="256"/>
      <c r="AQ267" s="257"/>
      <c r="AR267" s="255"/>
      <c r="AS267" s="256"/>
      <c r="AT267" s="257"/>
      <c r="AU267" s="255"/>
      <c r="AV267" s="256"/>
      <c r="AW267" s="257"/>
      <c r="AX267" s="355"/>
      <c r="AY267" s="356"/>
      <c r="AZ267" s="357"/>
      <c r="BA267" s="255"/>
      <c r="BB267" s="256"/>
      <c r="BC267" s="257"/>
      <c r="BD267" s="255"/>
      <c r="BE267" s="256"/>
      <c r="BF267" s="257"/>
      <c r="BG267" s="159"/>
      <c r="BH267" s="160"/>
      <c r="BI267" s="161"/>
      <c r="BX267" s="336"/>
      <c r="BY267" s="337"/>
      <c r="BZ267" s="337"/>
      <c r="CA267" s="337"/>
      <c r="CB267" s="337"/>
      <c r="CC267" s="337"/>
      <c r="CD267" s="337"/>
      <c r="CE267" s="337"/>
      <c r="CF267" s="337"/>
      <c r="CG267" s="337"/>
      <c r="CH267" s="337"/>
      <c r="CI267" s="337"/>
      <c r="CJ267" s="337"/>
      <c r="CK267" s="101"/>
      <c r="CL267" s="426"/>
      <c r="CM267" s="426"/>
      <c r="CN267" s="426"/>
      <c r="CO267" s="426"/>
      <c r="CP267" s="426"/>
      <c r="CQ267" s="426"/>
      <c r="CR267" s="98"/>
      <c r="CS267" s="101"/>
      <c r="CT267" s="426"/>
      <c r="CU267" s="426"/>
      <c r="CV267" s="426"/>
      <c r="CW267" s="426"/>
      <c r="CX267" s="426"/>
      <c r="CY267" s="426"/>
      <c r="CZ267" s="98"/>
      <c r="DA267" s="101"/>
      <c r="DB267" s="426"/>
      <c r="DC267" s="426"/>
      <c r="DD267" s="426"/>
      <c r="DE267" s="426"/>
      <c r="DF267" s="426"/>
      <c r="DG267" s="426"/>
      <c r="DH267" s="98"/>
      <c r="DI267" s="430"/>
      <c r="DJ267" s="431"/>
      <c r="DK267" s="431"/>
      <c r="DL267" s="431"/>
      <c r="DM267" s="431"/>
      <c r="DN267" s="431"/>
      <c r="DO267" s="431"/>
      <c r="DP267" s="432"/>
      <c r="DQ267" s="174"/>
      <c r="DR267" s="174"/>
      <c r="DS267" s="174"/>
      <c r="DT267" s="168"/>
      <c r="DU267" s="168"/>
      <c r="DV267" s="168"/>
      <c r="DW267" s="168"/>
      <c r="DX267" s="168"/>
      <c r="DY267" s="168"/>
      <c r="DZ267" s="168"/>
      <c r="EA267" s="168"/>
      <c r="EB267" s="168"/>
      <c r="EC267" s="171"/>
      <c r="ED267" s="171"/>
      <c r="EE267" s="171"/>
      <c r="EF267" s="168"/>
      <c r="EG267" s="168"/>
      <c r="EH267" s="168"/>
      <c r="EI267" s="168"/>
      <c r="EJ267" s="168"/>
      <c r="EK267" s="168"/>
      <c r="EL267" s="159"/>
      <c r="EM267" s="160"/>
      <c r="EN267" s="161"/>
    </row>
    <row r="268" spans="1:144" ht="15" customHeight="1" thickTop="1">
      <c r="A268" s="382"/>
      <c r="B268" s="383"/>
      <c r="C268" s="383"/>
      <c r="D268" s="383"/>
      <c r="E268" s="383"/>
      <c r="F268" s="383"/>
      <c r="G268" s="383"/>
      <c r="H268" s="383"/>
      <c r="I268" s="383"/>
      <c r="J268" s="383"/>
      <c r="K268" s="383"/>
      <c r="L268" s="383"/>
      <c r="M268" s="384"/>
      <c r="N268" s="94"/>
      <c r="O268" s="166"/>
      <c r="P268" s="166"/>
      <c r="Q268" s="166"/>
      <c r="R268" s="166"/>
      <c r="S268" s="166"/>
      <c r="T268" s="166"/>
      <c r="U268" s="95"/>
      <c r="V268" s="185"/>
      <c r="W268" s="186"/>
      <c r="X268" s="186"/>
      <c r="Y268" s="186"/>
      <c r="Z268" s="186"/>
      <c r="AA268" s="186"/>
      <c r="AB268" s="186"/>
      <c r="AC268" s="187"/>
      <c r="AD268" s="94"/>
      <c r="AE268" s="166"/>
      <c r="AF268" s="166"/>
      <c r="AG268" s="166"/>
      <c r="AH268" s="166"/>
      <c r="AI268" s="166"/>
      <c r="AJ268" s="166"/>
      <c r="AK268" s="95"/>
      <c r="AL268" s="258"/>
      <c r="AM268" s="259"/>
      <c r="AN268" s="173"/>
      <c r="AO268" s="258"/>
      <c r="AP268" s="259"/>
      <c r="AQ268" s="173"/>
      <c r="AR268" s="258"/>
      <c r="AS268" s="259"/>
      <c r="AT268" s="173"/>
      <c r="AU268" s="258"/>
      <c r="AV268" s="259"/>
      <c r="AW268" s="173"/>
      <c r="AX268" s="358"/>
      <c r="AY268" s="359"/>
      <c r="AZ268" s="360"/>
      <c r="BA268" s="258"/>
      <c r="BB268" s="259"/>
      <c r="BC268" s="173"/>
      <c r="BD268" s="258"/>
      <c r="BE268" s="259"/>
      <c r="BF268" s="173"/>
      <c r="BG268" s="162"/>
      <c r="BH268" s="163"/>
      <c r="BI268" s="164"/>
      <c r="BX268" s="338"/>
      <c r="BY268" s="339"/>
      <c r="BZ268" s="339"/>
      <c r="CA268" s="339"/>
      <c r="CB268" s="339"/>
      <c r="CC268" s="339"/>
      <c r="CD268" s="339"/>
      <c r="CE268" s="339"/>
      <c r="CF268" s="339"/>
      <c r="CG268" s="339"/>
      <c r="CH268" s="339"/>
      <c r="CI268" s="339"/>
      <c r="CJ268" s="339"/>
      <c r="CK268" s="103"/>
      <c r="CL268" s="442"/>
      <c r="CM268" s="442"/>
      <c r="CN268" s="442"/>
      <c r="CO268" s="442"/>
      <c r="CP268" s="442"/>
      <c r="CQ268" s="442"/>
      <c r="CR268" s="104"/>
      <c r="CS268" s="103"/>
      <c r="CT268" s="442"/>
      <c r="CU268" s="442"/>
      <c r="CV268" s="442"/>
      <c r="CW268" s="442"/>
      <c r="CX268" s="442"/>
      <c r="CY268" s="442"/>
      <c r="CZ268" s="104"/>
      <c r="DA268" s="103"/>
      <c r="DB268" s="442"/>
      <c r="DC268" s="442"/>
      <c r="DD268" s="442"/>
      <c r="DE268" s="442"/>
      <c r="DF268" s="442"/>
      <c r="DG268" s="442"/>
      <c r="DH268" s="104"/>
      <c r="DI268" s="433"/>
      <c r="DJ268" s="434"/>
      <c r="DK268" s="434"/>
      <c r="DL268" s="434"/>
      <c r="DM268" s="434"/>
      <c r="DN268" s="434"/>
      <c r="DO268" s="434"/>
      <c r="DP268" s="435"/>
      <c r="DQ268" s="174"/>
      <c r="DR268" s="174"/>
      <c r="DS268" s="174"/>
      <c r="DT268" s="168"/>
      <c r="DU268" s="168"/>
      <c r="DV268" s="168"/>
      <c r="DW268" s="168"/>
      <c r="DX268" s="168"/>
      <c r="DY268" s="168"/>
      <c r="DZ268" s="168"/>
      <c r="EA268" s="168"/>
      <c r="EB268" s="168"/>
      <c r="EC268" s="171"/>
      <c r="ED268" s="171"/>
      <c r="EE268" s="171"/>
      <c r="EF268" s="168"/>
      <c r="EG268" s="168"/>
      <c r="EH268" s="168"/>
      <c r="EI268" s="168"/>
      <c r="EJ268" s="168"/>
      <c r="EK268" s="168"/>
      <c r="EL268" s="162"/>
      <c r="EM268" s="163"/>
      <c r="EN268" s="164"/>
    </row>
    <row r="269" spans="1:61" ht="15" customHeight="1">
      <c r="A269" s="336" t="s">
        <v>46</v>
      </c>
      <c r="B269" s="337"/>
      <c r="C269" s="337"/>
      <c r="D269" s="337"/>
      <c r="E269" s="337"/>
      <c r="F269" s="337"/>
      <c r="G269" s="337"/>
      <c r="H269" s="337"/>
      <c r="I269" s="337"/>
      <c r="J269" s="337"/>
      <c r="K269" s="337"/>
      <c r="L269" s="337"/>
      <c r="M269" s="380"/>
      <c r="N269" s="181">
        <f>IF(O271="","",IF(O271&lt;S271,"●",IF(O271&gt;S271,"○",IF(O271=S271,"△"))))</f>
      </c>
      <c r="O269" s="181"/>
      <c r="P269" s="181"/>
      <c r="Q269" s="181"/>
      <c r="R269" s="181"/>
      <c r="S269" s="181"/>
      <c r="T269" s="181"/>
      <c r="U269" s="181"/>
      <c r="V269" s="181">
        <f>IF(W271="","",IF(W271&lt;AA271,"●",IF(W271&gt;AA271,"○",IF(W271=AA271,"△"))))</f>
      </c>
      <c r="W269" s="181"/>
      <c r="X269" s="181"/>
      <c r="Y269" s="181"/>
      <c r="Z269" s="181"/>
      <c r="AA269" s="181"/>
      <c r="AB269" s="181"/>
      <c r="AC269" s="181"/>
      <c r="AD269" s="193"/>
      <c r="AE269" s="394"/>
      <c r="AF269" s="394"/>
      <c r="AG269" s="394"/>
      <c r="AH269" s="394"/>
      <c r="AI269" s="394"/>
      <c r="AJ269" s="394"/>
      <c r="AK269" s="395"/>
      <c r="AL269" s="218">
        <f>COUNTIF(N269:AK270,"○")*1+COUNTIF(N274:AK275,"○")*1</f>
        <v>0</v>
      </c>
      <c r="AM269" s="219"/>
      <c r="AN269" s="220"/>
      <c r="AO269" s="218">
        <f>COUNTIF(Q269:AN270,"●")*1+COUNTIF(Q274:AN275,"●")*1</f>
        <v>0</v>
      </c>
      <c r="AP269" s="219"/>
      <c r="AQ269" s="220"/>
      <c r="AR269" s="218">
        <f>COUNTIF(N269:AQ270,"△")*1+COUNTIF(N274:AQ275,"△")*1</f>
        <v>0</v>
      </c>
      <c r="AS269" s="219"/>
      <c r="AT269" s="220"/>
      <c r="AU269" s="218">
        <f>COUNTIF(N269:AK270,"○")*3+COUNTIF(N269:AK270,"△")*1+COUNTIF(N274:AK275,"○")*3+COUNTIF(N274:AK275,"△")*1</f>
        <v>0</v>
      </c>
      <c r="AV269" s="219"/>
      <c r="AW269" s="220"/>
      <c r="AX269" s="352">
        <f>AI256+AI251+AI261+AI266</f>
        <v>0</v>
      </c>
      <c r="AY269" s="353"/>
      <c r="AZ269" s="354"/>
      <c r="BA269" s="218">
        <f>AE251+AE261+AE266+AE256</f>
        <v>0</v>
      </c>
      <c r="BB269" s="219"/>
      <c r="BC269" s="220"/>
      <c r="BD269" s="218">
        <f>AX269-BA269</f>
        <v>0</v>
      </c>
      <c r="BE269" s="219"/>
      <c r="BF269" s="220"/>
      <c r="BG269" s="156" t="e">
        <f>RANK(BO202:BO209,BO202:BO209)</f>
        <v>#VALUE!</v>
      </c>
      <c r="BH269" s="157"/>
      <c r="BI269" s="158"/>
    </row>
    <row r="270" spans="1:61" ht="15" customHeight="1">
      <c r="A270" s="334"/>
      <c r="B270" s="335"/>
      <c r="C270" s="335"/>
      <c r="D270" s="335"/>
      <c r="E270" s="335"/>
      <c r="F270" s="335"/>
      <c r="G270" s="335"/>
      <c r="H270" s="335"/>
      <c r="I270" s="335"/>
      <c r="J270" s="335"/>
      <c r="K270" s="335"/>
      <c r="L270" s="335"/>
      <c r="M270" s="3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2"/>
      <c r="AE270" s="183"/>
      <c r="AF270" s="183"/>
      <c r="AG270" s="183"/>
      <c r="AH270" s="183"/>
      <c r="AI270" s="183"/>
      <c r="AJ270" s="183"/>
      <c r="AK270" s="184"/>
      <c r="AL270" s="255"/>
      <c r="AM270" s="256"/>
      <c r="AN270" s="257"/>
      <c r="AO270" s="255"/>
      <c r="AP270" s="256"/>
      <c r="AQ270" s="257"/>
      <c r="AR270" s="255"/>
      <c r="AS270" s="256"/>
      <c r="AT270" s="257"/>
      <c r="AU270" s="255"/>
      <c r="AV270" s="256"/>
      <c r="AW270" s="257"/>
      <c r="AX270" s="355"/>
      <c r="AY270" s="356"/>
      <c r="AZ270" s="357"/>
      <c r="BA270" s="255"/>
      <c r="BB270" s="256"/>
      <c r="BC270" s="257"/>
      <c r="BD270" s="255"/>
      <c r="BE270" s="256"/>
      <c r="BF270" s="257"/>
      <c r="BG270" s="159"/>
      <c r="BH270" s="160"/>
      <c r="BI270" s="161"/>
    </row>
    <row r="271" spans="1:61" ht="15" customHeight="1">
      <c r="A271" s="334"/>
      <c r="B271" s="335"/>
      <c r="C271" s="335"/>
      <c r="D271" s="335"/>
      <c r="E271" s="335"/>
      <c r="F271" s="335"/>
      <c r="G271" s="335"/>
      <c r="H271" s="335"/>
      <c r="I271" s="335"/>
      <c r="J271" s="335"/>
      <c r="K271" s="335"/>
      <c r="L271" s="335"/>
      <c r="M271" s="381"/>
      <c r="N271" s="93"/>
      <c r="O271" s="165">
        <f>IF(AI251="","",AI251)</f>
      </c>
      <c r="P271" s="165"/>
      <c r="Q271" s="165" t="s">
        <v>33</v>
      </c>
      <c r="R271" s="165"/>
      <c r="S271" s="165">
        <f>IF(AE251="","",AE251)</f>
      </c>
      <c r="T271" s="165"/>
      <c r="U271" s="90"/>
      <c r="V271" s="93"/>
      <c r="W271" s="165">
        <f>IF(AI261="","",AI261)</f>
      </c>
      <c r="X271" s="165"/>
      <c r="Y271" s="165" t="s">
        <v>33</v>
      </c>
      <c r="Z271" s="165"/>
      <c r="AA271" s="165">
        <f>IF(AE261="","",AE261)</f>
      </c>
      <c r="AB271" s="165"/>
      <c r="AC271" s="90"/>
      <c r="AD271" s="182"/>
      <c r="AE271" s="183"/>
      <c r="AF271" s="183"/>
      <c r="AG271" s="183"/>
      <c r="AH271" s="183"/>
      <c r="AI271" s="183"/>
      <c r="AJ271" s="183"/>
      <c r="AK271" s="184"/>
      <c r="AL271" s="255"/>
      <c r="AM271" s="256"/>
      <c r="AN271" s="257"/>
      <c r="AO271" s="255"/>
      <c r="AP271" s="256"/>
      <c r="AQ271" s="257"/>
      <c r="AR271" s="255"/>
      <c r="AS271" s="256"/>
      <c r="AT271" s="257"/>
      <c r="AU271" s="255"/>
      <c r="AV271" s="256"/>
      <c r="AW271" s="257"/>
      <c r="AX271" s="355"/>
      <c r="AY271" s="356"/>
      <c r="AZ271" s="357"/>
      <c r="BA271" s="255"/>
      <c r="BB271" s="256"/>
      <c r="BC271" s="257"/>
      <c r="BD271" s="255"/>
      <c r="BE271" s="256"/>
      <c r="BF271" s="257"/>
      <c r="BG271" s="159"/>
      <c r="BH271" s="160"/>
      <c r="BI271" s="161"/>
    </row>
    <row r="272" spans="1:61" ht="15" customHeight="1">
      <c r="A272" s="334"/>
      <c r="B272" s="335"/>
      <c r="C272" s="335"/>
      <c r="D272" s="335"/>
      <c r="E272" s="335"/>
      <c r="F272" s="335"/>
      <c r="G272" s="335"/>
      <c r="H272" s="335"/>
      <c r="I272" s="335"/>
      <c r="J272" s="335"/>
      <c r="K272" s="335"/>
      <c r="L272" s="335"/>
      <c r="M272" s="381"/>
      <c r="N272" s="93"/>
      <c r="O272" s="165"/>
      <c r="P272" s="165"/>
      <c r="Q272" s="165"/>
      <c r="R272" s="165"/>
      <c r="S272" s="165"/>
      <c r="T272" s="165"/>
      <c r="U272" s="90"/>
      <c r="V272" s="93"/>
      <c r="W272" s="165"/>
      <c r="X272" s="165"/>
      <c r="Y272" s="165"/>
      <c r="Z272" s="165"/>
      <c r="AA272" s="165"/>
      <c r="AB272" s="165"/>
      <c r="AC272" s="90"/>
      <c r="AD272" s="182"/>
      <c r="AE272" s="183"/>
      <c r="AF272" s="183"/>
      <c r="AG272" s="183"/>
      <c r="AH272" s="183"/>
      <c r="AI272" s="183"/>
      <c r="AJ272" s="183"/>
      <c r="AK272" s="184"/>
      <c r="AL272" s="255"/>
      <c r="AM272" s="256"/>
      <c r="AN272" s="257"/>
      <c r="AO272" s="255"/>
      <c r="AP272" s="256"/>
      <c r="AQ272" s="257"/>
      <c r="AR272" s="255"/>
      <c r="AS272" s="256"/>
      <c r="AT272" s="257"/>
      <c r="AU272" s="255"/>
      <c r="AV272" s="256"/>
      <c r="AW272" s="257"/>
      <c r="AX272" s="355"/>
      <c r="AY272" s="356"/>
      <c r="AZ272" s="357"/>
      <c r="BA272" s="255"/>
      <c r="BB272" s="256"/>
      <c r="BC272" s="257"/>
      <c r="BD272" s="255"/>
      <c r="BE272" s="256"/>
      <c r="BF272" s="257"/>
      <c r="BG272" s="159"/>
      <c r="BH272" s="160"/>
      <c r="BI272" s="161"/>
    </row>
    <row r="273" spans="1:61" ht="15" customHeight="1">
      <c r="A273" s="334"/>
      <c r="B273" s="335"/>
      <c r="C273" s="335"/>
      <c r="D273" s="335"/>
      <c r="E273" s="335"/>
      <c r="F273" s="335"/>
      <c r="G273" s="335"/>
      <c r="H273" s="335"/>
      <c r="I273" s="335"/>
      <c r="J273" s="335"/>
      <c r="K273" s="335"/>
      <c r="L273" s="335"/>
      <c r="M273" s="381"/>
      <c r="N273" s="94"/>
      <c r="O273" s="166"/>
      <c r="P273" s="166"/>
      <c r="Q273" s="166"/>
      <c r="R273" s="166"/>
      <c r="S273" s="166"/>
      <c r="T273" s="166"/>
      <c r="U273" s="95"/>
      <c r="V273" s="94"/>
      <c r="W273" s="166"/>
      <c r="X273" s="166"/>
      <c r="Y273" s="166"/>
      <c r="Z273" s="166"/>
      <c r="AA273" s="166"/>
      <c r="AB273" s="166"/>
      <c r="AC273" s="95"/>
      <c r="AD273" s="182"/>
      <c r="AE273" s="183"/>
      <c r="AF273" s="183"/>
      <c r="AG273" s="183"/>
      <c r="AH273" s="183"/>
      <c r="AI273" s="183"/>
      <c r="AJ273" s="183"/>
      <c r="AK273" s="184"/>
      <c r="AL273" s="255"/>
      <c r="AM273" s="256"/>
      <c r="AN273" s="257"/>
      <c r="AO273" s="255"/>
      <c r="AP273" s="256"/>
      <c r="AQ273" s="257"/>
      <c r="AR273" s="255"/>
      <c r="AS273" s="256"/>
      <c r="AT273" s="257"/>
      <c r="AU273" s="255"/>
      <c r="AV273" s="256"/>
      <c r="AW273" s="257"/>
      <c r="AX273" s="355"/>
      <c r="AY273" s="356"/>
      <c r="AZ273" s="357"/>
      <c r="BA273" s="255"/>
      <c r="BB273" s="256"/>
      <c r="BC273" s="257"/>
      <c r="BD273" s="255"/>
      <c r="BE273" s="256"/>
      <c r="BF273" s="257"/>
      <c r="BG273" s="159"/>
      <c r="BH273" s="160"/>
      <c r="BI273" s="161"/>
    </row>
    <row r="274" spans="1:61" ht="15" customHeight="1">
      <c r="A274" s="334"/>
      <c r="B274" s="335"/>
      <c r="C274" s="335"/>
      <c r="D274" s="335"/>
      <c r="E274" s="335"/>
      <c r="F274" s="335"/>
      <c r="G274" s="335"/>
      <c r="H274" s="335"/>
      <c r="I274" s="335"/>
      <c r="J274" s="335"/>
      <c r="K274" s="335"/>
      <c r="L274" s="335"/>
      <c r="M274" s="381"/>
      <c r="N274" s="181">
        <f>IF(O276="","",IF(O276&lt;S276,"●",IF(O276&gt;S276,"○",IF(O276=S276,"△"))))</f>
      </c>
      <c r="O274" s="181"/>
      <c r="P274" s="181"/>
      <c r="Q274" s="181"/>
      <c r="R274" s="181"/>
      <c r="S274" s="181"/>
      <c r="T274" s="181"/>
      <c r="U274" s="181"/>
      <c r="V274" s="181">
        <f>IF(W276="","",IF(W276&lt;AA276,"●",IF(W276&gt;AA276,"○",IF(W276=AA276,"△"))))</f>
      </c>
      <c r="W274" s="181"/>
      <c r="X274" s="181"/>
      <c r="Y274" s="181"/>
      <c r="Z274" s="181"/>
      <c r="AA274" s="181"/>
      <c r="AB274" s="181"/>
      <c r="AC274" s="181"/>
      <c r="AD274" s="182"/>
      <c r="AE274" s="183"/>
      <c r="AF274" s="183"/>
      <c r="AG274" s="183"/>
      <c r="AH274" s="183"/>
      <c r="AI274" s="183"/>
      <c r="AJ274" s="183"/>
      <c r="AK274" s="184"/>
      <c r="AL274" s="255"/>
      <c r="AM274" s="256"/>
      <c r="AN274" s="257"/>
      <c r="AO274" s="255"/>
      <c r="AP274" s="256"/>
      <c r="AQ274" s="257"/>
      <c r="AR274" s="255"/>
      <c r="AS274" s="256"/>
      <c r="AT274" s="257"/>
      <c r="AU274" s="255"/>
      <c r="AV274" s="256"/>
      <c r="AW274" s="257"/>
      <c r="AX274" s="355"/>
      <c r="AY274" s="356"/>
      <c r="AZ274" s="357"/>
      <c r="BA274" s="255"/>
      <c r="BB274" s="256"/>
      <c r="BC274" s="257"/>
      <c r="BD274" s="255"/>
      <c r="BE274" s="256"/>
      <c r="BF274" s="257"/>
      <c r="BG274" s="159"/>
      <c r="BH274" s="160"/>
      <c r="BI274" s="161"/>
    </row>
    <row r="275" spans="1:61" ht="15" customHeight="1">
      <c r="A275" s="334"/>
      <c r="B275" s="335"/>
      <c r="C275" s="335"/>
      <c r="D275" s="335"/>
      <c r="E275" s="335"/>
      <c r="F275" s="335"/>
      <c r="G275" s="335"/>
      <c r="H275" s="335"/>
      <c r="I275" s="335"/>
      <c r="J275" s="335"/>
      <c r="K275" s="335"/>
      <c r="L275" s="335"/>
      <c r="M275" s="3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2"/>
      <c r="AE275" s="183"/>
      <c r="AF275" s="183"/>
      <c r="AG275" s="183"/>
      <c r="AH275" s="183"/>
      <c r="AI275" s="183"/>
      <c r="AJ275" s="183"/>
      <c r="AK275" s="184"/>
      <c r="AL275" s="255"/>
      <c r="AM275" s="256"/>
      <c r="AN275" s="257"/>
      <c r="AO275" s="255"/>
      <c r="AP275" s="256"/>
      <c r="AQ275" s="257"/>
      <c r="AR275" s="255"/>
      <c r="AS275" s="256"/>
      <c r="AT275" s="257"/>
      <c r="AU275" s="255"/>
      <c r="AV275" s="256"/>
      <c r="AW275" s="257"/>
      <c r="AX275" s="355"/>
      <c r="AY275" s="356"/>
      <c r="AZ275" s="357"/>
      <c r="BA275" s="255"/>
      <c r="BB275" s="256"/>
      <c r="BC275" s="257"/>
      <c r="BD275" s="255"/>
      <c r="BE275" s="256"/>
      <c r="BF275" s="257"/>
      <c r="BG275" s="159"/>
      <c r="BH275" s="160"/>
      <c r="BI275" s="161"/>
    </row>
    <row r="276" spans="1:61" ht="15" customHeight="1">
      <c r="A276" s="334"/>
      <c r="B276" s="335"/>
      <c r="C276" s="335"/>
      <c r="D276" s="335"/>
      <c r="E276" s="335"/>
      <c r="F276" s="335"/>
      <c r="G276" s="335"/>
      <c r="H276" s="335"/>
      <c r="I276" s="335"/>
      <c r="J276" s="335"/>
      <c r="K276" s="335"/>
      <c r="L276" s="335"/>
      <c r="M276" s="381"/>
      <c r="N276" s="93"/>
      <c r="O276" s="165">
        <f>IF(AI251="","",AI251)</f>
      </c>
      <c r="P276" s="165"/>
      <c r="Q276" s="165" t="s">
        <v>33</v>
      </c>
      <c r="R276" s="165"/>
      <c r="S276" s="165">
        <f>IF(AE251="","",AE251)</f>
      </c>
      <c r="T276" s="165"/>
      <c r="U276" s="90"/>
      <c r="V276" s="93"/>
      <c r="W276" s="165">
        <f>IF(AI266="","",AI266)</f>
      </c>
      <c r="X276" s="165"/>
      <c r="Y276" s="165" t="s">
        <v>33</v>
      </c>
      <c r="Z276" s="165"/>
      <c r="AA276" s="165">
        <f>IF(AE266="","",AE266)</f>
      </c>
      <c r="AB276" s="165"/>
      <c r="AC276" s="90"/>
      <c r="AD276" s="182"/>
      <c r="AE276" s="183"/>
      <c r="AF276" s="183"/>
      <c r="AG276" s="183"/>
      <c r="AH276" s="183"/>
      <c r="AI276" s="183"/>
      <c r="AJ276" s="183"/>
      <c r="AK276" s="184"/>
      <c r="AL276" s="255"/>
      <c r="AM276" s="256"/>
      <c r="AN276" s="257"/>
      <c r="AO276" s="255"/>
      <c r="AP276" s="256"/>
      <c r="AQ276" s="257"/>
      <c r="AR276" s="255"/>
      <c r="AS276" s="256"/>
      <c r="AT276" s="257"/>
      <c r="AU276" s="255"/>
      <c r="AV276" s="256"/>
      <c r="AW276" s="257"/>
      <c r="AX276" s="355"/>
      <c r="AY276" s="356"/>
      <c r="AZ276" s="357"/>
      <c r="BA276" s="255"/>
      <c r="BB276" s="256"/>
      <c r="BC276" s="257"/>
      <c r="BD276" s="255"/>
      <c r="BE276" s="256"/>
      <c r="BF276" s="257"/>
      <c r="BG276" s="159"/>
      <c r="BH276" s="160"/>
      <c r="BI276" s="161"/>
    </row>
    <row r="277" spans="1:61" ht="15" customHeight="1">
      <c r="A277" s="334"/>
      <c r="B277" s="335"/>
      <c r="C277" s="335"/>
      <c r="D277" s="335"/>
      <c r="E277" s="335"/>
      <c r="F277" s="335"/>
      <c r="G277" s="335"/>
      <c r="H277" s="335"/>
      <c r="I277" s="335"/>
      <c r="J277" s="335"/>
      <c r="K277" s="335"/>
      <c r="L277" s="335"/>
      <c r="M277" s="381"/>
      <c r="N277" s="93"/>
      <c r="O277" s="165"/>
      <c r="P277" s="165"/>
      <c r="Q277" s="165"/>
      <c r="R277" s="165"/>
      <c r="S277" s="165"/>
      <c r="T277" s="165"/>
      <c r="U277" s="90"/>
      <c r="V277" s="93"/>
      <c r="W277" s="165"/>
      <c r="X277" s="165"/>
      <c r="Y277" s="165"/>
      <c r="Z277" s="165"/>
      <c r="AA277" s="165"/>
      <c r="AB277" s="165"/>
      <c r="AC277" s="90"/>
      <c r="AD277" s="182"/>
      <c r="AE277" s="183"/>
      <c r="AF277" s="183"/>
      <c r="AG277" s="183"/>
      <c r="AH277" s="183"/>
      <c r="AI277" s="183"/>
      <c r="AJ277" s="183"/>
      <c r="AK277" s="184"/>
      <c r="AL277" s="255"/>
      <c r="AM277" s="256"/>
      <c r="AN277" s="257"/>
      <c r="AO277" s="255"/>
      <c r="AP277" s="256"/>
      <c r="AQ277" s="257"/>
      <c r="AR277" s="255"/>
      <c r="AS277" s="256"/>
      <c r="AT277" s="257"/>
      <c r="AU277" s="255"/>
      <c r="AV277" s="256"/>
      <c r="AW277" s="257"/>
      <c r="AX277" s="355"/>
      <c r="AY277" s="356"/>
      <c r="AZ277" s="357"/>
      <c r="BA277" s="255"/>
      <c r="BB277" s="256"/>
      <c r="BC277" s="257"/>
      <c r="BD277" s="255"/>
      <c r="BE277" s="256"/>
      <c r="BF277" s="257"/>
      <c r="BG277" s="159"/>
      <c r="BH277" s="160"/>
      <c r="BI277" s="161"/>
    </row>
    <row r="278" spans="1:61" ht="15" customHeight="1">
      <c r="A278" s="382"/>
      <c r="B278" s="383"/>
      <c r="C278" s="383"/>
      <c r="D278" s="383"/>
      <c r="E278" s="383"/>
      <c r="F278" s="383"/>
      <c r="G278" s="383"/>
      <c r="H278" s="383"/>
      <c r="I278" s="383"/>
      <c r="J278" s="383"/>
      <c r="K278" s="383"/>
      <c r="L278" s="383"/>
      <c r="M278" s="384"/>
      <c r="N278" s="94"/>
      <c r="O278" s="166"/>
      <c r="P278" s="166"/>
      <c r="Q278" s="166"/>
      <c r="R278" s="166"/>
      <c r="S278" s="166"/>
      <c r="T278" s="166"/>
      <c r="U278" s="95"/>
      <c r="V278" s="94"/>
      <c r="W278" s="166"/>
      <c r="X278" s="166"/>
      <c r="Y278" s="166"/>
      <c r="Z278" s="166"/>
      <c r="AA278" s="166"/>
      <c r="AB278" s="166"/>
      <c r="AC278" s="95"/>
      <c r="AD278" s="185"/>
      <c r="AE278" s="186"/>
      <c r="AF278" s="186"/>
      <c r="AG278" s="186"/>
      <c r="AH278" s="186"/>
      <c r="AI278" s="186"/>
      <c r="AJ278" s="186"/>
      <c r="AK278" s="187"/>
      <c r="AL278" s="258"/>
      <c r="AM278" s="259"/>
      <c r="AN278" s="173"/>
      <c r="AO278" s="258"/>
      <c r="AP278" s="259"/>
      <c r="AQ278" s="173"/>
      <c r="AR278" s="258"/>
      <c r="AS278" s="259"/>
      <c r="AT278" s="173"/>
      <c r="AU278" s="258"/>
      <c r="AV278" s="259"/>
      <c r="AW278" s="173"/>
      <c r="AX278" s="358"/>
      <c r="AY278" s="359"/>
      <c r="AZ278" s="360"/>
      <c r="BA278" s="258"/>
      <c r="BB278" s="259"/>
      <c r="BC278" s="173"/>
      <c r="BD278" s="258"/>
      <c r="BE278" s="259"/>
      <c r="BF278" s="173"/>
      <c r="BG278" s="162"/>
      <c r="BH278" s="163"/>
      <c r="BI278" s="164"/>
    </row>
  </sheetData>
  <sheetProtection/>
  <mergeCells count="1693">
    <mergeCell ref="DF6:DX6"/>
    <mergeCell ref="DC140:DV141"/>
    <mergeCell ref="DH213:DZ214"/>
    <mergeCell ref="AH212:BC214"/>
    <mergeCell ref="AJ150:BB151"/>
    <mergeCell ref="AG123:AJ139"/>
    <mergeCell ref="AL122:BH139"/>
    <mergeCell ref="CJ6:DD6"/>
    <mergeCell ref="CL28:DB29"/>
    <mergeCell ref="CO213:DA214"/>
    <mergeCell ref="CN246:CZ247"/>
    <mergeCell ref="CV238:CW240"/>
    <mergeCell ref="CX238:CY240"/>
    <mergeCell ref="CK241:CR242"/>
    <mergeCell ref="CS241:CZ242"/>
    <mergeCell ref="AP5:BP5"/>
    <mergeCell ref="BI168:BK172"/>
    <mergeCell ref="BL168:BN172"/>
    <mergeCell ref="AR236:AT245"/>
    <mergeCell ref="AU236:AW245"/>
    <mergeCell ref="Q28:AF29"/>
    <mergeCell ref="Q51:AC54"/>
    <mergeCell ref="P87:AD88"/>
    <mergeCell ref="Q150:AE151"/>
    <mergeCell ref="Q179:AF180"/>
    <mergeCell ref="D136:R137"/>
    <mergeCell ref="D132:R133"/>
    <mergeCell ref="S160:T162"/>
    <mergeCell ref="AE160:AF162"/>
    <mergeCell ref="S112:T114"/>
    <mergeCell ref="Q6:AF6"/>
    <mergeCell ref="EI264:EK268"/>
    <mergeCell ref="EL264:EN268"/>
    <mergeCell ref="CL266:CM268"/>
    <mergeCell ref="CN266:CO268"/>
    <mergeCell ref="CP266:CQ268"/>
    <mergeCell ref="CT266:CU268"/>
    <mergeCell ref="S213:AF214"/>
    <mergeCell ref="P246:AA247"/>
    <mergeCell ref="CO140:CZ141"/>
    <mergeCell ref="CV266:CW268"/>
    <mergeCell ref="CX266:CY268"/>
    <mergeCell ref="DB266:DC268"/>
    <mergeCell ref="DD266:DE268"/>
    <mergeCell ref="DQ264:DS268"/>
    <mergeCell ref="DT264:DV268"/>
    <mergeCell ref="DF266:DG268"/>
    <mergeCell ref="DW264:DY268"/>
    <mergeCell ref="DZ264:EB268"/>
    <mergeCell ref="EC264:EE268"/>
    <mergeCell ref="EF264:EH268"/>
    <mergeCell ref="DN261:DO263"/>
    <mergeCell ref="BX264:CJ268"/>
    <mergeCell ref="CK264:CR265"/>
    <mergeCell ref="CS264:CZ265"/>
    <mergeCell ref="DA264:DH265"/>
    <mergeCell ref="DI264:DP268"/>
    <mergeCell ref="BX259:CJ263"/>
    <mergeCell ref="CK259:CR260"/>
    <mergeCell ref="CS259:CZ260"/>
    <mergeCell ref="EI259:EK263"/>
    <mergeCell ref="EL259:EN263"/>
    <mergeCell ref="CL261:CM263"/>
    <mergeCell ref="CN261:CO263"/>
    <mergeCell ref="CP261:CQ263"/>
    <mergeCell ref="CT261:CU263"/>
    <mergeCell ref="CV261:CW263"/>
    <mergeCell ref="CX261:CY263"/>
    <mergeCell ref="DJ261:DK263"/>
    <mergeCell ref="DL261:DM263"/>
    <mergeCell ref="DQ259:DS263"/>
    <mergeCell ref="DT259:DV263"/>
    <mergeCell ref="DW259:DY263"/>
    <mergeCell ref="DZ259:EB263"/>
    <mergeCell ref="EC259:EE263"/>
    <mergeCell ref="EF259:EH263"/>
    <mergeCell ref="DA259:DH263"/>
    <mergeCell ref="DI259:DK260"/>
    <mergeCell ref="DL259:DM260"/>
    <mergeCell ref="EL254:EN258"/>
    <mergeCell ref="DJ256:DK258"/>
    <mergeCell ref="DL254:DM255"/>
    <mergeCell ref="DQ254:DS258"/>
    <mergeCell ref="DT254:DV258"/>
    <mergeCell ref="DW254:DY258"/>
    <mergeCell ref="DZ254:EB258"/>
    <mergeCell ref="EC254:EE258"/>
    <mergeCell ref="DD256:DE258"/>
    <mergeCell ref="DF256:DG258"/>
    <mergeCell ref="EF254:EH258"/>
    <mergeCell ref="EI254:EK258"/>
    <mergeCell ref="DL256:DM258"/>
    <mergeCell ref="DN256:DO258"/>
    <mergeCell ref="BX254:CJ258"/>
    <mergeCell ref="CK254:CR255"/>
    <mergeCell ref="CS254:CZ258"/>
    <mergeCell ref="DA254:DC255"/>
    <mergeCell ref="DD254:DE255"/>
    <mergeCell ref="DI254:DK255"/>
    <mergeCell ref="CL256:CM258"/>
    <mergeCell ref="CN256:CO258"/>
    <mergeCell ref="CP256:CQ258"/>
    <mergeCell ref="DB256:DC258"/>
    <mergeCell ref="EL249:EN253"/>
    <mergeCell ref="CT251:CU253"/>
    <mergeCell ref="CV251:CW253"/>
    <mergeCell ref="CX251:CY253"/>
    <mergeCell ref="DB251:DC253"/>
    <mergeCell ref="DD251:DE253"/>
    <mergeCell ref="DF251:DG253"/>
    <mergeCell ref="DJ251:DK253"/>
    <mergeCell ref="DL251:DM253"/>
    <mergeCell ref="DN251:DO253"/>
    <mergeCell ref="DT249:DV253"/>
    <mergeCell ref="DW249:DY253"/>
    <mergeCell ref="DZ249:EB253"/>
    <mergeCell ref="EC249:EE253"/>
    <mergeCell ref="EF249:EH253"/>
    <mergeCell ref="DQ249:DS253"/>
    <mergeCell ref="EI249:EK253"/>
    <mergeCell ref="EL248:EN248"/>
    <mergeCell ref="BX249:CJ253"/>
    <mergeCell ref="CK249:CR253"/>
    <mergeCell ref="CS249:CU250"/>
    <mergeCell ref="CV249:CW250"/>
    <mergeCell ref="DA249:DC250"/>
    <mergeCell ref="DD249:DE250"/>
    <mergeCell ref="DI249:DK250"/>
    <mergeCell ref="DL249:DM250"/>
    <mergeCell ref="DT248:DV248"/>
    <mergeCell ref="DW248:DY248"/>
    <mergeCell ref="DZ248:EB248"/>
    <mergeCell ref="EC248:EE248"/>
    <mergeCell ref="EF248:EH248"/>
    <mergeCell ref="EI248:EK248"/>
    <mergeCell ref="BX248:CJ248"/>
    <mergeCell ref="CK248:CR248"/>
    <mergeCell ref="CS248:CZ248"/>
    <mergeCell ref="DA248:DH248"/>
    <mergeCell ref="DI248:DP248"/>
    <mergeCell ref="DQ248:DS248"/>
    <mergeCell ref="DO236:DQ245"/>
    <mergeCell ref="DR236:DT245"/>
    <mergeCell ref="DU236:DW245"/>
    <mergeCell ref="DX236:DZ245"/>
    <mergeCell ref="EA236:EC245"/>
    <mergeCell ref="ED236:EF245"/>
    <mergeCell ref="DI236:DK245"/>
    <mergeCell ref="DL236:DN245"/>
    <mergeCell ref="CL238:CM240"/>
    <mergeCell ref="CN238:CO240"/>
    <mergeCell ref="CP238:CQ240"/>
    <mergeCell ref="CT238:CU240"/>
    <mergeCell ref="CL243:CM245"/>
    <mergeCell ref="CN243:CO245"/>
    <mergeCell ref="CP243:CQ245"/>
    <mergeCell ref="CT243:CU245"/>
    <mergeCell ref="DB233:DC235"/>
    <mergeCell ref="DD233:DE235"/>
    <mergeCell ref="DF233:DG235"/>
    <mergeCell ref="BX236:CJ245"/>
    <mergeCell ref="CK236:CR237"/>
    <mergeCell ref="CS236:CZ237"/>
    <mergeCell ref="DA236:DH245"/>
    <mergeCell ref="CV243:CW245"/>
    <mergeCell ref="CX243:CY245"/>
    <mergeCell ref="EA226:EC235"/>
    <mergeCell ref="ED226:EF235"/>
    <mergeCell ref="CL228:CM230"/>
    <mergeCell ref="CN228:CO230"/>
    <mergeCell ref="CP228:CQ230"/>
    <mergeCell ref="DB228:DC230"/>
    <mergeCell ref="DD228:DE230"/>
    <mergeCell ref="DF228:DG230"/>
    <mergeCell ref="CK231:CR232"/>
    <mergeCell ref="DA231:DC232"/>
    <mergeCell ref="DI226:DK235"/>
    <mergeCell ref="DL226:DN235"/>
    <mergeCell ref="DO226:DQ235"/>
    <mergeCell ref="DR226:DT235"/>
    <mergeCell ref="DU226:DW235"/>
    <mergeCell ref="DX226:DZ235"/>
    <mergeCell ref="DF223:DG225"/>
    <mergeCell ref="BX226:CJ235"/>
    <mergeCell ref="CK226:CR227"/>
    <mergeCell ref="CS226:CZ235"/>
    <mergeCell ref="DA226:DC227"/>
    <mergeCell ref="DD226:DE227"/>
    <mergeCell ref="DD231:DE232"/>
    <mergeCell ref="CL233:CM235"/>
    <mergeCell ref="CN233:CO235"/>
    <mergeCell ref="CP233:CQ235"/>
    <mergeCell ref="ED216:EF225"/>
    <mergeCell ref="CT218:CU220"/>
    <mergeCell ref="CV218:CW220"/>
    <mergeCell ref="CX218:CY220"/>
    <mergeCell ref="DB218:DC220"/>
    <mergeCell ref="DD218:DE220"/>
    <mergeCell ref="DF218:DG220"/>
    <mergeCell ref="CS221:CU222"/>
    <mergeCell ref="CV221:CW222"/>
    <mergeCell ref="CX223:CY225"/>
    <mergeCell ref="DL216:DN225"/>
    <mergeCell ref="DO216:DQ225"/>
    <mergeCell ref="DR216:DT225"/>
    <mergeCell ref="DU216:DW225"/>
    <mergeCell ref="DX216:DZ225"/>
    <mergeCell ref="EA216:EC225"/>
    <mergeCell ref="ED215:EF215"/>
    <mergeCell ref="BX216:CJ225"/>
    <mergeCell ref="CK216:CR225"/>
    <mergeCell ref="CS216:CU217"/>
    <mergeCell ref="CV216:CW217"/>
    <mergeCell ref="DA216:DC217"/>
    <mergeCell ref="DD216:DE217"/>
    <mergeCell ref="DA221:DC222"/>
    <mergeCell ref="DD221:DE222"/>
    <mergeCell ref="CT223:CU225"/>
    <mergeCell ref="DL215:DN215"/>
    <mergeCell ref="DO215:DQ215"/>
    <mergeCell ref="DR215:DT215"/>
    <mergeCell ref="DU215:DW215"/>
    <mergeCell ref="DX215:DZ215"/>
    <mergeCell ref="EA215:EC215"/>
    <mergeCell ref="AA243:AB245"/>
    <mergeCell ref="BX215:CJ215"/>
    <mergeCell ref="CK215:CR215"/>
    <mergeCell ref="CS215:CZ215"/>
    <mergeCell ref="DA215:DH215"/>
    <mergeCell ref="DI215:DK215"/>
    <mergeCell ref="CV223:CW225"/>
    <mergeCell ref="DI216:DK225"/>
    <mergeCell ref="DB223:DC225"/>
    <mergeCell ref="DD223:DE225"/>
    <mergeCell ref="AX236:AZ245"/>
    <mergeCell ref="BA236:BC245"/>
    <mergeCell ref="BD236:BF245"/>
    <mergeCell ref="BG236:BI245"/>
    <mergeCell ref="AL236:AN245"/>
    <mergeCell ref="AO236:AQ245"/>
    <mergeCell ref="O238:P240"/>
    <mergeCell ref="Q238:R240"/>
    <mergeCell ref="S238:T240"/>
    <mergeCell ref="W238:X240"/>
    <mergeCell ref="Y238:Z240"/>
    <mergeCell ref="AA238:AB240"/>
    <mergeCell ref="N241:U242"/>
    <mergeCell ref="V241:AC242"/>
    <mergeCell ref="AE233:AF235"/>
    <mergeCell ref="AG233:AH235"/>
    <mergeCell ref="AI233:AJ235"/>
    <mergeCell ref="A236:M245"/>
    <mergeCell ref="N236:U237"/>
    <mergeCell ref="V236:AC237"/>
    <mergeCell ref="AD236:AK245"/>
    <mergeCell ref="O243:P245"/>
    <mergeCell ref="Q243:R245"/>
    <mergeCell ref="S243:T245"/>
    <mergeCell ref="BD226:BF235"/>
    <mergeCell ref="BG226:BI235"/>
    <mergeCell ref="O228:P230"/>
    <mergeCell ref="Q228:R230"/>
    <mergeCell ref="S228:T230"/>
    <mergeCell ref="AE228:AF230"/>
    <mergeCell ref="AG228:AH230"/>
    <mergeCell ref="AI228:AJ230"/>
    <mergeCell ref="N231:U232"/>
    <mergeCell ref="AD231:AF232"/>
    <mergeCell ref="AL226:AN235"/>
    <mergeCell ref="AO226:AQ235"/>
    <mergeCell ref="AR226:AT235"/>
    <mergeCell ref="AU226:AW235"/>
    <mergeCell ref="AG231:AH232"/>
    <mergeCell ref="O233:P235"/>
    <mergeCell ref="AX226:AZ235"/>
    <mergeCell ref="BA226:BC235"/>
    <mergeCell ref="AE223:AF225"/>
    <mergeCell ref="AG223:AH225"/>
    <mergeCell ref="AI223:AJ225"/>
    <mergeCell ref="A226:M235"/>
    <mergeCell ref="N226:U227"/>
    <mergeCell ref="V226:AC235"/>
    <mergeCell ref="AD226:AF227"/>
    <mergeCell ref="AG226:AH227"/>
    <mergeCell ref="AU216:AW225"/>
    <mergeCell ref="AX216:AZ225"/>
    <mergeCell ref="BA216:BC225"/>
    <mergeCell ref="BD216:BF225"/>
    <mergeCell ref="BG216:BI225"/>
    <mergeCell ref="W218:X220"/>
    <mergeCell ref="Y218:Z220"/>
    <mergeCell ref="AA218:AB220"/>
    <mergeCell ref="AE218:AF220"/>
    <mergeCell ref="AG218:AH220"/>
    <mergeCell ref="AG221:AH222"/>
    <mergeCell ref="W223:X225"/>
    <mergeCell ref="Y223:Z225"/>
    <mergeCell ref="AL216:AN225"/>
    <mergeCell ref="AO216:AQ225"/>
    <mergeCell ref="AR216:AT225"/>
    <mergeCell ref="AI218:AJ220"/>
    <mergeCell ref="V221:X222"/>
    <mergeCell ref="Y221:Z222"/>
    <mergeCell ref="AA223:AB225"/>
    <mergeCell ref="BA215:BC215"/>
    <mergeCell ref="BD215:BF215"/>
    <mergeCell ref="BG215:BI215"/>
    <mergeCell ref="A216:M225"/>
    <mergeCell ref="N216:U225"/>
    <mergeCell ref="V216:X217"/>
    <mergeCell ref="Y216:Z217"/>
    <mergeCell ref="AD216:AF217"/>
    <mergeCell ref="AG216:AH217"/>
    <mergeCell ref="AD221:AF222"/>
    <mergeCell ref="AD215:AK215"/>
    <mergeCell ref="AL215:AN215"/>
    <mergeCell ref="AO215:AQ215"/>
    <mergeCell ref="AR215:AT215"/>
    <mergeCell ref="AU215:AW215"/>
    <mergeCell ref="AX215:AZ215"/>
    <mergeCell ref="W276:X278"/>
    <mergeCell ref="Y276:Z278"/>
    <mergeCell ref="AA276:AB278"/>
    <mergeCell ref="A215:M215"/>
    <mergeCell ref="N215:U215"/>
    <mergeCell ref="V215:AC215"/>
    <mergeCell ref="Q233:R235"/>
    <mergeCell ref="S233:T235"/>
    <mergeCell ref="W243:X245"/>
    <mergeCell ref="Y243:Z245"/>
    <mergeCell ref="AR269:AT278"/>
    <mergeCell ref="AU269:AW278"/>
    <mergeCell ref="AX269:AZ278"/>
    <mergeCell ref="BA269:BC278"/>
    <mergeCell ref="BD269:BF278"/>
    <mergeCell ref="BG269:BI278"/>
    <mergeCell ref="AL269:AN278"/>
    <mergeCell ref="AO269:AQ278"/>
    <mergeCell ref="O271:P273"/>
    <mergeCell ref="Q271:R273"/>
    <mergeCell ref="S271:T273"/>
    <mergeCell ref="W271:X273"/>
    <mergeCell ref="Y271:Z273"/>
    <mergeCell ref="AA271:AB273"/>
    <mergeCell ref="N274:U275"/>
    <mergeCell ref="V274:AC275"/>
    <mergeCell ref="AE266:AF268"/>
    <mergeCell ref="AG266:AH268"/>
    <mergeCell ref="AI266:AJ268"/>
    <mergeCell ref="A269:M278"/>
    <mergeCell ref="N269:U270"/>
    <mergeCell ref="V269:AC270"/>
    <mergeCell ref="AD269:AK278"/>
    <mergeCell ref="O276:P278"/>
    <mergeCell ref="Q276:R278"/>
    <mergeCell ref="S276:T278"/>
    <mergeCell ref="BD259:BF268"/>
    <mergeCell ref="BG259:BI268"/>
    <mergeCell ref="O261:P263"/>
    <mergeCell ref="Q261:R263"/>
    <mergeCell ref="S261:T263"/>
    <mergeCell ref="AE261:AF263"/>
    <mergeCell ref="AG261:AH263"/>
    <mergeCell ref="AI261:AJ263"/>
    <mergeCell ref="N264:U265"/>
    <mergeCell ref="AD264:AF265"/>
    <mergeCell ref="AL259:AN268"/>
    <mergeCell ref="AO259:AQ268"/>
    <mergeCell ref="AR259:AT268"/>
    <mergeCell ref="AU259:AW268"/>
    <mergeCell ref="AX259:AZ268"/>
    <mergeCell ref="BA259:BC268"/>
    <mergeCell ref="AI256:AJ258"/>
    <mergeCell ref="A259:M268"/>
    <mergeCell ref="N259:U260"/>
    <mergeCell ref="V259:AC268"/>
    <mergeCell ref="AD259:AF260"/>
    <mergeCell ref="AG259:AH260"/>
    <mergeCell ref="AG264:AH265"/>
    <mergeCell ref="O266:P268"/>
    <mergeCell ref="Q266:R268"/>
    <mergeCell ref="S266:T268"/>
    <mergeCell ref="BA249:BC258"/>
    <mergeCell ref="BD249:BF258"/>
    <mergeCell ref="BG249:BI258"/>
    <mergeCell ref="W251:X253"/>
    <mergeCell ref="Y251:Z253"/>
    <mergeCell ref="AA251:AB253"/>
    <mergeCell ref="AE251:AF253"/>
    <mergeCell ref="AG251:AH253"/>
    <mergeCell ref="AI251:AJ253"/>
    <mergeCell ref="V254:X255"/>
    <mergeCell ref="Y256:Z258"/>
    <mergeCell ref="AL249:AN258"/>
    <mergeCell ref="AO249:AQ258"/>
    <mergeCell ref="AR249:AT258"/>
    <mergeCell ref="AU249:AW258"/>
    <mergeCell ref="AX249:AZ258"/>
    <mergeCell ref="Y254:Z255"/>
    <mergeCell ref="AA256:AB258"/>
    <mergeCell ref="AE256:AF258"/>
    <mergeCell ref="AG256:AH258"/>
    <mergeCell ref="BG248:BI248"/>
    <mergeCell ref="A249:M258"/>
    <mergeCell ref="N249:U258"/>
    <mergeCell ref="V249:X250"/>
    <mergeCell ref="Y249:Z250"/>
    <mergeCell ref="AD249:AF250"/>
    <mergeCell ref="AG249:AH250"/>
    <mergeCell ref="AD254:AF255"/>
    <mergeCell ref="AG254:AH255"/>
    <mergeCell ref="W256:X258"/>
    <mergeCell ref="AO248:AQ248"/>
    <mergeCell ref="AR248:AT248"/>
    <mergeCell ref="AU248:AW248"/>
    <mergeCell ref="AX248:AZ248"/>
    <mergeCell ref="BA248:BC248"/>
    <mergeCell ref="BD248:BF248"/>
    <mergeCell ref="CN207:CO209"/>
    <mergeCell ref="CP207:CQ209"/>
    <mergeCell ref="CT207:CU209"/>
    <mergeCell ref="CV207:CW209"/>
    <mergeCell ref="CX207:CY209"/>
    <mergeCell ref="A248:M248"/>
    <mergeCell ref="N248:U248"/>
    <mergeCell ref="V248:AC248"/>
    <mergeCell ref="AD248:AK248"/>
    <mergeCell ref="AL248:AN248"/>
    <mergeCell ref="DO200:DQ209"/>
    <mergeCell ref="DR200:DT209"/>
    <mergeCell ref="DU200:DW209"/>
    <mergeCell ref="DX200:DZ209"/>
    <mergeCell ref="EA200:EC209"/>
    <mergeCell ref="ED200:EF209"/>
    <mergeCell ref="DI200:DK209"/>
    <mergeCell ref="DL200:DN209"/>
    <mergeCell ref="CL202:CM204"/>
    <mergeCell ref="CN202:CO204"/>
    <mergeCell ref="CP202:CQ204"/>
    <mergeCell ref="CT202:CU204"/>
    <mergeCell ref="CV202:CW204"/>
    <mergeCell ref="CX202:CY204"/>
    <mergeCell ref="CK205:CR206"/>
    <mergeCell ref="CS205:CZ206"/>
    <mergeCell ref="CN197:CO199"/>
    <mergeCell ref="CP197:CQ199"/>
    <mergeCell ref="DB197:DC199"/>
    <mergeCell ref="DD197:DE199"/>
    <mergeCell ref="DF197:DG199"/>
    <mergeCell ref="BX200:CJ209"/>
    <mergeCell ref="CK200:CR201"/>
    <mergeCell ref="CS200:CZ201"/>
    <mergeCell ref="DA200:DH209"/>
    <mergeCell ref="CL207:CM209"/>
    <mergeCell ref="EA190:EC199"/>
    <mergeCell ref="ED190:EF199"/>
    <mergeCell ref="CL192:CM194"/>
    <mergeCell ref="CN192:CO194"/>
    <mergeCell ref="CP192:CQ194"/>
    <mergeCell ref="DB192:DC194"/>
    <mergeCell ref="DD192:DE194"/>
    <mergeCell ref="DF192:DG194"/>
    <mergeCell ref="CK195:CR196"/>
    <mergeCell ref="DA195:DC196"/>
    <mergeCell ref="DI190:DK199"/>
    <mergeCell ref="DL190:DN199"/>
    <mergeCell ref="DO190:DQ199"/>
    <mergeCell ref="DR190:DT199"/>
    <mergeCell ref="DU190:DW199"/>
    <mergeCell ref="DX190:DZ199"/>
    <mergeCell ref="DB187:DC189"/>
    <mergeCell ref="DD187:DE189"/>
    <mergeCell ref="DF187:DG189"/>
    <mergeCell ref="BX190:CJ199"/>
    <mergeCell ref="CK190:CR191"/>
    <mergeCell ref="CS190:CZ199"/>
    <mergeCell ref="DA190:DC191"/>
    <mergeCell ref="DD190:DE191"/>
    <mergeCell ref="DD195:DE196"/>
    <mergeCell ref="CL197:CM199"/>
    <mergeCell ref="DR180:DT189"/>
    <mergeCell ref="DU180:DW189"/>
    <mergeCell ref="DX180:DZ189"/>
    <mergeCell ref="EA180:EC189"/>
    <mergeCell ref="ED180:EF189"/>
    <mergeCell ref="CT182:CU184"/>
    <mergeCell ref="CV182:CW184"/>
    <mergeCell ref="CX182:CY184"/>
    <mergeCell ref="DB182:DC184"/>
    <mergeCell ref="DD182:DE184"/>
    <mergeCell ref="DD185:DE186"/>
    <mergeCell ref="CT187:CU189"/>
    <mergeCell ref="CV187:CW189"/>
    <mergeCell ref="DI180:DK189"/>
    <mergeCell ref="DL180:DN189"/>
    <mergeCell ref="DO180:DQ189"/>
    <mergeCell ref="DF182:DG184"/>
    <mergeCell ref="CS185:CU186"/>
    <mergeCell ref="CV185:CW186"/>
    <mergeCell ref="CX187:CY189"/>
    <mergeCell ref="DX179:DZ179"/>
    <mergeCell ref="EA179:EC179"/>
    <mergeCell ref="ED179:EF179"/>
    <mergeCell ref="BX180:CJ189"/>
    <mergeCell ref="CK180:CR189"/>
    <mergeCell ref="CS180:CU181"/>
    <mergeCell ref="CV180:CW181"/>
    <mergeCell ref="DA180:DC181"/>
    <mergeCell ref="DD180:DE181"/>
    <mergeCell ref="DA185:DC186"/>
    <mergeCell ref="DA179:DH179"/>
    <mergeCell ref="DI179:DK179"/>
    <mergeCell ref="DL179:DN179"/>
    <mergeCell ref="DO179:DQ179"/>
    <mergeCell ref="DR179:DT179"/>
    <mergeCell ref="DU179:DW179"/>
    <mergeCell ref="CT170:CU172"/>
    <mergeCell ref="CV170:CW172"/>
    <mergeCell ref="CX170:CY172"/>
    <mergeCell ref="BX179:CJ179"/>
    <mergeCell ref="CK179:CR179"/>
    <mergeCell ref="CS179:CZ179"/>
    <mergeCell ref="CN177:CZ178"/>
    <mergeCell ref="DO163:DQ172"/>
    <mergeCell ref="DR163:DT172"/>
    <mergeCell ref="DU163:DW172"/>
    <mergeCell ref="DX163:DZ172"/>
    <mergeCell ref="EA163:EC172"/>
    <mergeCell ref="ED163:EF172"/>
    <mergeCell ref="DI163:DK172"/>
    <mergeCell ref="DL163:DN172"/>
    <mergeCell ref="CL165:CM167"/>
    <mergeCell ref="CN165:CO167"/>
    <mergeCell ref="CP165:CQ167"/>
    <mergeCell ref="CT165:CU167"/>
    <mergeCell ref="CV165:CW167"/>
    <mergeCell ref="CX165:CY167"/>
    <mergeCell ref="CK168:CR169"/>
    <mergeCell ref="CS168:CZ169"/>
    <mergeCell ref="DB160:DC162"/>
    <mergeCell ref="DD160:DE162"/>
    <mergeCell ref="DF160:DG162"/>
    <mergeCell ref="BX163:CJ172"/>
    <mergeCell ref="CK163:CR164"/>
    <mergeCell ref="CS163:CZ164"/>
    <mergeCell ref="DA163:DH172"/>
    <mergeCell ref="CL170:CM172"/>
    <mergeCell ref="CN170:CO172"/>
    <mergeCell ref="CP170:CQ172"/>
    <mergeCell ref="EA153:EC162"/>
    <mergeCell ref="ED153:EF162"/>
    <mergeCell ref="CL155:CM157"/>
    <mergeCell ref="CN155:CO157"/>
    <mergeCell ref="CP155:CQ157"/>
    <mergeCell ref="DB155:DC157"/>
    <mergeCell ref="DD155:DE157"/>
    <mergeCell ref="DF155:DG157"/>
    <mergeCell ref="CK158:CR159"/>
    <mergeCell ref="DA158:DC159"/>
    <mergeCell ref="DI153:DK162"/>
    <mergeCell ref="DL153:DN162"/>
    <mergeCell ref="DO153:DQ162"/>
    <mergeCell ref="DR153:DT162"/>
    <mergeCell ref="DU153:DW162"/>
    <mergeCell ref="DX153:DZ162"/>
    <mergeCell ref="DF150:DG152"/>
    <mergeCell ref="BX153:CJ162"/>
    <mergeCell ref="CK153:CR154"/>
    <mergeCell ref="CS153:CZ162"/>
    <mergeCell ref="DA153:DC154"/>
    <mergeCell ref="DD153:DE154"/>
    <mergeCell ref="DD158:DE159"/>
    <mergeCell ref="CL160:CM162"/>
    <mergeCell ref="CN160:CO162"/>
    <mergeCell ref="CP160:CQ162"/>
    <mergeCell ref="DX143:DZ152"/>
    <mergeCell ref="EA143:EC152"/>
    <mergeCell ref="ED143:EF152"/>
    <mergeCell ref="CT145:CU147"/>
    <mergeCell ref="CV145:CW147"/>
    <mergeCell ref="CX145:CY147"/>
    <mergeCell ref="DB145:DC147"/>
    <mergeCell ref="DD145:DE147"/>
    <mergeCell ref="DF145:DG147"/>
    <mergeCell ref="CS148:CU149"/>
    <mergeCell ref="CV150:CW152"/>
    <mergeCell ref="DI143:DK152"/>
    <mergeCell ref="DL143:DN152"/>
    <mergeCell ref="DO143:DQ152"/>
    <mergeCell ref="DR143:DT152"/>
    <mergeCell ref="DU143:DW152"/>
    <mergeCell ref="CV148:CW149"/>
    <mergeCell ref="CX150:CY152"/>
    <mergeCell ref="DB150:DC152"/>
    <mergeCell ref="DD150:DE152"/>
    <mergeCell ref="ED142:EF142"/>
    <mergeCell ref="BX143:CJ152"/>
    <mergeCell ref="CK143:CR152"/>
    <mergeCell ref="CS143:CU144"/>
    <mergeCell ref="CV143:CW144"/>
    <mergeCell ref="DA143:DC144"/>
    <mergeCell ref="DD143:DE144"/>
    <mergeCell ref="DA148:DC149"/>
    <mergeCell ref="DD148:DE149"/>
    <mergeCell ref="CT150:CU152"/>
    <mergeCell ref="DL142:DN142"/>
    <mergeCell ref="DO142:DQ142"/>
    <mergeCell ref="DR142:DT142"/>
    <mergeCell ref="DU142:DW142"/>
    <mergeCell ref="DX142:DZ142"/>
    <mergeCell ref="EA142:EC142"/>
    <mergeCell ref="EC86:EE90"/>
    <mergeCell ref="EC91:EE95"/>
    <mergeCell ref="EF91:EH95"/>
    <mergeCell ref="EI91:EK95"/>
    <mergeCell ref="EL91:EN95"/>
    <mergeCell ref="BX142:CJ142"/>
    <mergeCell ref="CK142:CR142"/>
    <mergeCell ref="CS142:CZ142"/>
    <mergeCell ref="DA142:DH142"/>
    <mergeCell ref="DI142:DK142"/>
    <mergeCell ref="BO168:BQ172"/>
    <mergeCell ref="O170:P172"/>
    <mergeCell ref="Q170:R172"/>
    <mergeCell ref="S170:T172"/>
    <mergeCell ref="W170:X172"/>
    <mergeCell ref="Y170:Z172"/>
    <mergeCell ref="AA170:AB172"/>
    <mergeCell ref="AE170:AF172"/>
    <mergeCell ref="AT168:AV172"/>
    <mergeCell ref="AW168:AY172"/>
    <mergeCell ref="AZ168:BB172"/>
    <mergeCell ref="BC168:BE172"/>
    <mergeCell ref="BF168:BH172"/>
    <mergeCell ref="AG170:AH172"/>
    <mergeCell ref="A168:M172"/>
    <mergeCell ref="N168:U169"/>
    <mergeCell ref="V168:AC169"/>
    <mergeCell ref="AD168:AK169"/>
    <mergeCell ref="AL168:AS172"/>
    <mergeCell ref="AI170:AJ172"/>
    <mergeCell ref="BL163:BN167"/>
    <mergeCell ref="BO163:BQ167"/>
    <mergeCell ref="O165:P167"/>
    <mergeCell ref="Q165:R167"/>
    <mergeCell ref="S165:T167"/>
    <mergeCell ref="W165:X167"/>
    <mergeCell ref="Y165:Z167"/>
    <mergeCell ref="V163:AC164"/>
    <mergeCell ref="AO165:AP167"/>
    <mergeCell ref="AQ165:AR167"/>
    <mergeCell ref="AO163:AP164"/>
    <mergeCell ref="B4:BP4"/>
    <mergeCell ref="AT163:AV167"/>
    <mergeCell ref="AW163:AY167"/>
    <mergeCell ref="AZ163:BB167"/>
    <mergeCell ref="BC163:BE167"/>
    <mergeCell ref="BF163:BH167"/>
    <mergeCell ref="A163:M167"/>
    <mergeCell ref="N163:U164"/>
    <mergeCell ref="BI163:BK167"/>
    <mergeCell ref="AG160:AH162"/>
    <mergeCell ref="AI160:AJ162"/>
    <mergeCell ref="AM165:AN167"/>
    <mergeCell ref="AD163:AK167"/>
    <mergeCell ref="AL163:AN164"/>
    <mergeCell ref="AA165:AB167"/>
    <mergeCell ref="BF158:BH162"/>
    <mergeCell ref="AO160:AP162"/>
    <mergeCell ref="AQ160:AR162"/>
    <mergeCell ref="A158:M162"/>
    <mergeCell ref="N158:U159"/>
    <mergeCell ref="V158:AC162"/>
    <mergeCell ref="AD158:AF159"/>
    <mergeCell ref="AG158:AH159"/>
    <mergeCell ref="O160:P162"/>
    <mergeCell ref="Q160:R162"/>
    <mergeCell ref="AL158:AN159"/>
    <mergeCell ref="BO153:BQ157"/>
    <mergeCell ref="W155:X157"/>
    <mergeCell ref="Y155:Z157"/>
    <mergeCell ref="AA155:AB157"/>
    <mergeCell ref="AE155:AF157"/>
    <mergeCell ref="AG155:AH157"/>
    <mergeCell ref="AI155:AJ157"/>
    <mergeCell ref="AZ158:BB162"/>
    <mergeCell ref="BC158:BE162"/>
    <mergeCell ref="AO153:AP154"/>
    <mergeCell ref="AQ155:AR157"/>
    <mergeCell ref="AW153:AY157"/>
    <mergeCell ref="AZ153:BB157"/>
    <mergeCell ref="AM155:AN157"/>
    <mergeCell ref="AO155:AP157"/>
    <mergeCell ref="AT153:AV157"/>
    <mergeCell ref="BO152:BQ152"/>
    <mergeCell ref="BF153:BH157"/>
    <mergeCell ref="BI153:BK157"/>
    <mergeCell ref="A153:M157"/>
    <mergeCell ref="N153:U157"/>
    <mergeCell ref="V153:X154"/>
    <mergeCell ref="Y153:Z154"/>
    <mergeCell ref="AD153:AF154"/>
    <mergeCell ref="AG153:AH154"/>
    <mergeCell ref="AL153:AN154"/>
    <mergeCell ref="AZ152:BB152"/>
    <mergeCell ref="BC152:BE152"/>
    <mergeCell ref="BF152:BH152"/>
    <mergeCell ref="BI152:BK152"/>
    <mergeCell ref="BL152:BN152"/>
    <mergeCell ref="BL153:BN157"/>
    <mergeCell ref="BC153:BE157"/>
    <mergeCell ref="BC197:BE201"/>
    <mergeCell ref="BF197:BH201"/>
    <mergeCell ref="BI197:BK201"/>
    <mergeCell ref="BL197:BN201"/>
    <mergeCell ref="BO197:BQ201"/>
    <mergeCell ref="O199:P201"/>
    <mergeCell ref="Q199:R201"/>
    <mergeCell ref="S199:T201"/>
    <mergeCell ref="W199:X201"/>
    <mergeCell ref="Y199:Z201"/>
    <mergeCell ref="A192:M196"/>
    <mergeCell ref="N192:U193"/>
    <mergeCell ref="V192:AC193"/>
    <mergeCell ref="AT197:AV201"/>
    <mergeCell ref="AW197:AY201"/>
    <mergeCell ref="AZ197:BB201"/>
    <mergeCell ref="AA199:AB201"/>
    <mergeCell ref="AE199:AF201"/>
    <mergeCell ref="AG199:AH201"/>
    <mergeCell ref="A197:M201"/>
    <mergeCell ref="N197:U198"/>
    <mergeCell ref="V197:AC198"/>
    <mergeCell ref="AD197:AK198"/>
    <mergeCell ref="AL197:AS201"/>
    <mergeCell ref="AI199:AJ201"/>
    <mergeCell ref="BO192:BQ196"/>
    <mergeCell ref="O194:P196"/>
    <mergeCell ref="Q194:R196"/>
    <mergeCell ref="S194:T196"/>
    <mergeCell ref="W194:X196"/>
    <mergeCell ref="Y194:Z196"/>
    <mergeCell ref="AA194:AB196"/>
    <mergeCell ref="AM194:AN196"/>
    <mergeCell ref="AO194:AP196"/>
    <mergeCell ref="AQ194:AR196"/>
    <mergeCell ref="BO187:BQ191"/>
    <mergeCell ref="AM189:AN191"/>
    <mergeCell ref="AO187:AP188"/>
    <mergeCell ref="AT187:AV191"/>
    <mergeCell ref="AW187:AY191"/>
    <mergeCell ref="AW192:AY196"/>
    <mergeCell ref="AZ192:BB196"/>
    <mergeCell ref="BC192:BE196"/>
    <mergeCell ref="BF192:BH196"/>
    <mergeCell ref="AI189:AJ191"/>
    <mergeCell ref="AD192:AK196"/>
    <mergeCell ref="AL192:AN193"/>
    <mergeCell ref="AO192:AP193"/>
    <mergeCell ref="AZ187:BB191"/>
    <mergeCell ref="BC187:BE191"/>
    <mergeCell ref="BL187:BN191"/>
    <mergeCell ref="BI192:BK196"/>
    <mergeCell ref="BL192:BN196"/>
    <mergeCell ref="A187:M191"/>
    <mergeCell ref="N187:U188"/>
    <mergeCell ref="V187:AC191"/>
    <mergeCell ref="AD187:AF188"/>
    <mergeCell ref="AG187:AH188"/>
    <mergeCell ref="O189:P191"/>
    <mergeCell ref="AT192:AV196"/>
    <mergeCell ref="Q189:R191"/>
    <mergeCell ref="S189:T191"/>
    <mergeCell ref="AE189:AF191"/>
    <mergeCell ref="AG189:AH191"/>
    <mergeCell ref="AM184:AN186"/>
    <mergeCell ref="AO184:AP186"/>
    <mergeCell ref="AL187:AN188"/>
    <mergeCell ref="AW182:AY186"/>
    <mergeCell ref="BF187:BH191"/>
    <mergeCell ref="AO189:AP191"/>
    <mergeCell ref="AQ189:AR191"/>
    <mergeCell ref="BI182:BK186"/>
    <mergeCell ref="AT182:AV186"/>
    <mergeCell ref="AZ182:BB186"/>
    <mergeCell ref="BC182:BE186"/>
    <mergeCell ref="BF182:BH186"/>
    <mergeCell ref="BI187:BK191"/>
    <mergeCell ref="AL182:AN183"/>
    <mergeCell ref="BO182:BQ186"/>
    <mergeCell ref="W184:X186"/>
    <mergeCell ref="Y184:Z186"/>
    <mergeCell ref="AA184:AB186"/>
    <mergeCell ref="AE184:AF186"/>
    <mergeCell ref="AG184:AH186"/>
    <mergeCell ref="AI184:AJ186"/>
    <mergeCell ref="AO182:AP183"/>
    <mergeCell ref="AQ184:AR186"/>
    <mergeCell ref="BI181:BK181"/>
    <mergeCell ref="BL181:BN181"/>
    <mergeCell ref="BL182:BN186"/>
    <mergeCell ref="BO181:BQ181"/>
    <mergeCell ref="A182:M186"/>
    <mergeCell ref="N182:U186"/>
    <mergeCell ref="V182:X183"/>
    <mergeCell ref="Y182:Z183"/>
    <mergeCell ref="AD182:AF183"/>
    <mergeCell ref="AG182:AH183"/>
    <mergeCell ref="AL181:AS181"/>
    <mergeCell ref="AT181:AV181"/>
    <mergeCell ref="AW181:AY181"/>
    <mergeCell ref="AZ181:BB181"/>
    <mergeCell ref="BC181:BE181"/>
    <mergeCell ref="BF181:BH181"/>
    <mergeCell ref="AW152:AY152"/>
    <mergeCell ref="E213:L214"/>
    <mergeCell ref="CC246:CI247"/>
    <mergeCell ref="D246:J247"/>
    <mergeCell ref="AW158:AY162"/>
    <mergeCell ref="AT158:AV162"/>
    <mergeCell ref="A181:M181"/>
    <mergeCell ref="N181:U181"/>
    <mergeCell ref="V181:AC181"/>
    <mergeCell ref="AD181:AK181"/>
    <mergeCell ref="CB213:CI214"/>
    <mergeCell ref="N115:U116"/>
    <mergeCell ref="V115:AC116"/>
    <mergeCell ref="F179:L180"/>
    <mergeCell ref="CB140:CI141"/>
    <mergeCell ref="F150:L151"/>
    <mergeCell ref="CC177:CI178"/>
    <mergeCell ref="A152:M152"/>
    <mergeCell ref="N152:U152"/>
    <mergeCell ref="AT152:AV152"/>
    <mergeCell ref="BX86:CJ90"/>
    <mergeCell ref="CK86:CR87"/>
    <mergeCell ref="CS86:CZ90"/>
    <mergeCell ref="DA86:DC87"/>
    <mergeCell ref="DQ91:DS95"/>
    <mergeCell ref="DT91:DV95"/>
    <mergeCell ref="DL91:DM92"/>
    <mergeCell ref="CL93:CM95"/>
    <mergeCell ref="CN93:CO95"/>
    <mergeCell ref="CP93:CQ95"/>
    <mergeCell ref="EL71:EN75"/>
    <mergeCell ref="CV73:CW75"/>
    <mergeCell ref="CX73:CY75"/>
    <mergeCell ref="DB73:DC75"/>
    <mergeCell ref="DD73:DE75"/>
    <mergeCell ref="DF73:DG75"/>
    <mergeCell ref="DT71:DV75"/>
    <mergeCell ref="DW71:DY75"/>
    <mergeCell ref="DZ71:EB75"/>
    <mergeCell ref="EC71:EE75"/>
    <mergeCell ref="EF71:EH75"/>
    <mergeCell ref="EI71:EK75"/>
    <mergeCell ref="BX71:CJ75"/>
    <mergeCell ref="CK71:CR72"/>
    <mergeCell ref="CS71:CZ72"/>
    <mergeCell ref="DA71:DH72"/>
    <mergeCell ref="DI71:DP75"/>
    <mergeCell ref="DQ71:DS75"/>
    <mergeCell ref="CL73:CM75"/>
    <mergeCell ref="CN73:CO75"/>
    <mergeCell ref="CP73:CQ75"/>
    <mergeCell ref="CT73:CU75"/>
    <mergeCell ref="EI66:EK70"/>
    <mergeCell ref="EL66:EN70"/>
    <mergeCell ref="CV68:CW70"/>
    <mergeCell ref="CX68:CY70"/>
    <mergeCell ref="DJ68:DK70"/>
    <mergeCell ref="DL68:DM70"/>
    <mergeCell ref="DN68:DO70"/>
    <mergeCell ref="DQ66:DS70"/>
    <mergeCell ref="DT66:DV70"/>
    <mergeCell ref="DW66:DY70"/>
    <mergeCell ref="DZ66:EB70"/>
    <mergeCell ref="EC66:EE70"/>
    <mergeCell ref="EF66:EH70"/>
    <mergeCell ref="BX66:CJ70"/>
    <mergeCell ref="CK66:CR67"/>
    <mergeCell ref="CS66:CZ67"/>
    <mergeCell ref="DA66:DH70"/>
    <mergeCell ref="DI66:DK67"/>
    <mergeCell ref="DL66:DM67"/>
    <mergeCell ref="CL68:CM70"/>
    <mergeCell ref="CN68:CO70"/>
    <mergeCell ref="CP68:CQ70"/>
    <mergeCell ref="CT68:CU70"/>
    <mergeCell ref="EI61:EK65"/>
    <mergeCell ref="DW61:DY65"/>
    <mergeCell ref="DZ61:EB65"/>
    <mergeCell ref="EC61:EE65"/>
    <mergeCell ref="EF61:EH65"/>
    <mergeCell ref="EL61:EN65"/>
    <mergeCell ref="CP63:CQ65"/>
    <mergeCell ref="DB63:DC65"/>
    <mergeCell ref="DD63:DE65"/>
    <mergeCell ref="DF63:DG65"/>
    <mergeCell ref="DJ63:DK65"/>
    <mergeCell ref="DL63:DM65"/>
    <mergeCell ref="DN63:DO65"/>
    <mergeCell ref="DQ61:DS65"/>
    <mergeCell ref="DT61:DV65"/>
    <mergeCell ref="DN58:DO60"/>
    <mergeCell ref="BX61:CJ65"/>
    <mergeCell ref="CK61:CR62"/>
    <mergeCell ref="CS61:CZ65"/>
    <mergeCell ref="DA61:DC62"/>
    <mergeCell ref="DD61:DE62"/>
    <mergeCell ref="DI61:DK62"/>
    <mergeCell ref="DL61:DM62"/>
    <mergeCell ref="CL63:CM65"/>
    <mergeCell ref="CN63:CO65"/>
    <mergeCell ref="CX58:CY60"/>
    <mergeCell ref="DB58:DC60"/>
    <mergeCell ref="DD58:DE60"/>
    <mergeCell ref="DF58:DG60"/>
    <mergeCell ref="DJ58:DK60"/>
    <mergeCell ref="DL58:DM60"/>
    <mergeCell ref="DW56:DY60"/>
    <mergeCell ref="DZ56:EB60"/>
    <mergeCell ref="EC56:EE60"/>
    <mergeCell ref="EF56:EH60"/>
    <mergeCell ref="EI56:EK60"/>
    <mergeCell ref="EL56:EN60"/>
    <mergeCell ref="DW55:DY55"/>
    <mergeCell ref="DZ55:EB55"/>
    <mergeCell ref="EC55:EE55"/>
    <mergeCell ref="EF55:EH55"/>
    <mergeCell ref="EI55:EK55"/>
    <mergeCell ref="EL55:EN55"/>
    <mergeCell ref="AR110:AT119"/>
    <mergeCell ref="AU110:AW119"/>
    <mergeCell ref="AX110:AZ119"/>
    <mergeCell ref="BA110:BC119"/>
    <mergeCell ref="BD110:BF119"/>
    <mergeCell ref="BG110:BI119"/>
    <mergeCell ref="A100:M109"/>
    <mergeCell ref="W112:X114"/>
    <mergeCell ref="O117:P119"/>
    <mergeCell ref="Q117:R119"/>
    <mergeCell ref="S117:T119"/>
    <mergeCell ref="W117:X119"/>
    <mergeCell ref="A110:M119"/>
    <mergeCell ref="N110:U111"/>
    <mergeCell ref="V110:AC111"/>
    <mergeCell ref="AD110:AK119"/>
    <mergeCell ref="Y117:Z119"/>
    <mergeCell ref="AA117:AB119"/>
    <mergeCell ref="Y112:Z114"/>
    <mergeCell ref="AA112:AB114"/>
    <mergeCell ref="BA100:BC109"/>
    <mergeCell ref="BD100:BF109"/>
    <mergeCell ref="BG100:BI109"/>
    <mergeCell ref="O102:P104"/>
    <mergeCell ref="Q102:R104"/>
    <mergeCell ref="S102:T104"/>
    <mergeCell ref="AE102:AF104"/>
    <mergeCell ref="AG102:AH104"/>
    <mergeCell ref="AI102:AJ104"/>
    <mergeCell ref="N105:U106"/>
    <mergeCell ref="AE107:AF109"/>
    <mergeCell ref="AL100:AN109"/>
    <mergeCell ref="AO100:AQ109"/>
    <mergeCell ref="AR100:AT109"/>
    <mergeCell ref="AU100:AW109"/>
    <mergeCell ref="AX100:AZ109"/>
    <mergeCell ref="AD105:AF106"/>
    <mergeCell ref="AI107:AJ109"/>
    <mergeCell ref="AG107:AH109"/>
    <mergeCell ref="W97:X99"/>
    <mergeCell ref="Y97:Z99"/>
    <mergeCell ref="N100:U101"/>
    <mergeCell ref="V100:AC109"/>
    <mergeCell ref="AD100:AF101"/>
    <mergeCell ref="AG100:AH101"/>
    <mergeCell ref="AG105:AH106"/>
    <mergeCell ref="O107:P109"/>
    <mergeCell ref="Q107:R109"/>
    <mergeCell ref="S107:T109"/>
    <mergeCell ref="AA97:AB99"/>
    <mergeCell ref="AE97:AF99"/>
    <mergeCell ref="AG97:AH99"/>
    <mergeCell ref="AI97:AJ99"/>
    <mergeCell ref="AD95:AF96"/>
    <mergeCell ref="AG95:AH96"/>
    <mergeCell ref="AR90:AT99"/>
    <mergeCell ref="AU90:AW99"/>
    <mergeCell ref="AX90:AZ99"/>
    <mergeCell ref="BA90:BC99"/>
    <mergeCell ref="BD90:BF99"/>
    <mergeCell ref="BG90:BI99"/>
    <mergeCell ref="AL90:AN99"/>
    <mergeCell ref="AO90:AQ99"/>
    <mergeCell ref="W92:X94"/>
    <mergeCell ref="Y92:Z94"/>
    <mergeCell ref="AA92:AB94"/>
    <mergeCell ref="AE92:AF94"/>
    <mergeCell ref="AG92:AH94"/>
    <mergeCell ref="AI92:AJ94"/>
    <mergeCell ref="V95:X96"/>
    <mergeCell ref="Y95:Z96"/>
    <mergeCell ref="AX89:AZ89"/>
    <mergeCell ref="BA89:BC89"/>
    <mergeCell ref="BD89:BF89"/>
    <mergeCell ref="BG89:BI89"/>
    <mergeCell ref="A90:M99"/>
    <mergeCell ref="N90:U99"/>
    <mergeCell ref="V90:X91"/>
    <mergeCell ref="Y90:Z91"/>
    <mergeCell ref="AD90:AF91"/>
    <mergeCell ref="AG90:AH91"/>
    <mergeCell ref="V89:AC89"/>
    <mergeCell ref="AD89:AK89"/>
    <mergeCell ref="AL89:AN89"/>
    <mergeCell ref="AO89:AQ89"/>
    <mergeCell ref="AR89:AT89"/>
    <mergeCell ref="AU89:AW89"/>
    <mergeCell ref="Y78:Z80"/>
    <mergeCell ref="AA78:AB80"/>
    <mergeCell ref="N81:U82"/>
    <mergeCell ref="V81:AC82"/>
    <mergeCell ref="O83:P85"/>
    <mergeCell ref="Q83:R85"/>
    <mergeCell ref="S83:T85"/>
    <mergeCell ref="W83:X85"/>
    <mergeCell ref="Y83:Z85"/>
    <mergeCell ref="AA83:AB85"/>
    <mergeCell ref="AR76:AT85"/>
    <mergeCell ref="AU76:AW85"/>
    <mergeCell ref="AX76:AZ85"/>
    <mergeCell ref="BA76:BC85"/>
    <mergeCell ref="BD76:BF85"/>
    <mergeCell ref="BG76:BI85"/>
    <mergeCell ref="A76:M85"/>
    <mergeCell ref="N76:U77"/>
    <mergeCell ref="V76:AC77"/>
    <mergeCell ref="AD76:AK85"/>
    <mergeCell ref="AL76:AN85"/>
    <mergeCell ref="AO76:AQ85"/>
    <mergeCell ref="O78:P80"/>
    <mergeCell ref="Q78:R80"/>
    <mergeCell ref="S78:T80"/>
    <mergeCell ref="W78:X80"/>
    <mergeCell ref="BG66:BI75"/>
    <mergeCell ref="AE68:AF70"/>
    <mergeCell ref="AG68:AH70"/>
    <mergeCell ref="AI68:AJ70"/>
    <mergeCell ref="AD71:AF72"/>
    <mergeCell ref="AG71:AH72"/>
    <mergeCell ref="AG73:AH75"/>
    <mergeCell ref="AI73:AJ75"/>
    <mergeCell ref="AU66:AW75"/>
    <mergeCell ref="AX66:AZ75"/>
    <mergeCell ref="A66:M75"/>
    <mergeCell ref="V66:AC75"/>
    <mergeCell ref="AD66:AF67"/>
    <mergeCell ref="AG66:AH67"/>
    <mergeCell ref="AL66:AN75"/>
    <mergeCell ref="O73:P75"/>
    <mergeCell ref="Q73:R75"/>
    <mergeCell ref="S73:T75"/>
    <mergeCell ref="AE73:AF75"/>
    <mergeCell ref="A56:M65"/>
    <mergeCell ref="N56:U65"/>
    <mergeCell ref="AL56:AN65"/>
    <mergeCell ref="AO56:AQ65"/>
    <mergeCell ref="AR56:AT65"/>
    <mergeCell ref="AU56:AW65"/>
    <mergeCell ref="AA63:AB65"/>
    <mergeCell ref="AE63:AF65"/>
    <mergeCell ref="AG63:AH65"/>
    <mergeCell ref="AI63:AJ65"/>
    <mergeCell ref="EI46:EK50"/>
    <mergeCell ref="EL46:EN50"/>
    <mergeCell ref="CL48:CM50"/>
    <mergeCell ref="CN48:CO50"/>
    <mergeCell ref="CP48:CQ50"/>
    <mergeCell ref="CT48:CU50"/>
    <mergeCell ref="CV48:CW50"/>
    <mergeCell ref="CX48:CY50"/>
    <mergeCell ref="DB48:DC50"/>
    <mergeCell ref="DD48:DE50"/>
    <mergeCell ref="DQ46:DS50"/>
    <mergeCell ref="DT46:DV50"/>
    <mergeCell ref="DW46:DY50"/>
    <mergeCell ref="DZ46:EB50"/>
    <mergeCell ref="EC46:EE50"/>
    <mergeCell ref="EF46:EH50"/>
    <mergeCell ref="DN43:DO45"/>
    <mergeCell ref="BX46:CJ50"/>
    <mergeCell ref="CK46:CR47"/>
    <mergeCell ref="CS46:CZ47"/>
    <mergeCell ref="DA46:DH47"/>
    <mergeCell ref="DI46:DP50"/>
    <mergeCell ref="DF48:DG50"/>
    <mergeCell ref="BX41:CJ45"/>
    <mergeCell ref="CK41:CR42"/>
    <mergeCell ref="CS41:CZ42"/>
    <mergeCell ref="EI41:EK45"/>
    <mergeCell ref="EL41:EN45"/>
    <mergeCell ref="CL43:CM45"/>
    <mergeCell ref="CN43:CO45"/>
    <mergeCell ref="CP43:CQ45"/>
    <mergeCell ref="CT43:CU45"/>
    <mergeCell ref="CV43:CW45"/>
    <mergeCell ref="CX43:CY45"/>
    <mergeCell ref="DJ43:DK45"/>
    <mergeCell ref="DL43:DM45"/>
    <mergeCell ref="DQ41:DS45"/>
    <mergeCell ref="DT41:DV45"/>
    <mergeCell ref="DW41:DY45"/>
    <mergeCell ref="DZ41:EB45"/>
    <mergeCell ref="EC41:EE45"/>
    <mergeCell ref="EF41:EH45"/>
    <mergeCell ref="DA41:DH45"/>
    <mergeCell ref="DI41:DK42"/>
    <mergeCell ref="DL41:DM42"/>
    <mergeCell ref="EF36:EH40"/>
    <mergeCell ref="EI36:EK40"/>
    <mergeCell ref="EL36:EN40"/>
    <mergeCell ref="DJ38:DK40"/>
    <mergeCell ref="DL36:DM37"/>
    <mergeCell ref="DQ36:DS40"/>
    <mergeCell ref="DT36:DV40"/>
    <mergeCell ref="CL38:CM40"/>
    <mergeCell ref="CN38:CO40"/>
    <mergeCell ref="CP38:CQ40"/>
    <mergeCell ref="DB38:DC40"/>
    <mergeCell ref="DD38:DE40"/>
    <mergeCell ref="DF38:DG40"/>
    <mergeCell ref="DW36:DY40"/>
    <mergeCell ref="DZ36:EB40"/>
    <mergeCell ref="EC36:EE40"/>
    <mergeCell ref="DL38:DM40"/>
    <mergeCell ref="DN38:DO40"/>
    <mergeCell ref="BX36:CJ40"/>
    <mergeCell ref="CK36:CR37"/>
    <mergeCell ref="CS36:CZ40"/>
    <mergeCell ref="DA36:DC37"/>
    <mergeCell ref="DD36:DE37"/>
    <mergeCell ref="DI36:DK37"/>
    <mergeCell ref="EL31:EN35"/>
    <mergeCell ref="CT33:CU35"/>
    <mergeCell ref="CV33:CW35"/>
    <mergeCell ref="CX33:CY35"/>
    <mergeCell ref="DB33:DC35"/>
    <mergeCell ref="DD33:DE35"/>
    <mergeCell ref="DF33:DG35"/>
    <mergeCell ref="DJ33:DK35"/>
    <mergeCell ref="DL33:DM35"/>
    <mergeCell ref="DN33:DO35"/>
    <mergeCell ref="DT31:DV35"/>
    <mergeCell ref="DW31:DY35"/>
    <mergeCell ref="DZ31:EB35"/>
    <mergeCell ref="EC31:EE35"/>
    <mergeCell ref="EF31:EH35"/>
    <mergeCell ref="DQ31:DS35"/>
    <mergeCell ref="EI31:EK35"/>
    <mergeCell ref="EL30:EN30"/>
    <mergeCell ref="BX31:CJ35"/>
    <mergeCell ref="CK31:CR35"/>
    <mergeCell ref="CS31:CU32"/>
    <mergeCell ref="CV31:CW32"/>
    <mergeCell ref="DA31:DC32"/>
    <mergeCell ref="DD31:DE32"/>
    <mergeCell ref="DI31:DK32"/>
    <mergeCell ref="DL31:DM32"/>
    <mergeCell ref="DT30:DV30"/>
    <mergeCell ref="DW30:DY30"/>
    <mergeCell ref="DZ30:EB30"/>
    <mergeCell ref="EC30:EE30"/>
    <mergeCell ref="EF30:EH30"/>
    <mergeCell ref="EI30:EK30"/>
    <mergeCell ref="BX30:CJ30"/>
    <mergeCell ref="CK30:CR30"/>
    <mergeCell ref="CS30:CZ30"/>
    <mergeCell ref="DA30:DH30"/>
    <mergeCell ref="DI30:DP30"/>
    <mergeCell ref="DQ30:DS30"/>
    <mergeCell ref="EI23:EK27"/>
    <mergeCell ref="EL23:EN27"/>
    <mergeCell ref="CL25:CM27"/>
    <mergeCell ref="CN25:CO27"/>
    <mergeCell ref="CP25:CQ27"/>
    <mergeCell ref="CT25:CU27"/>
    <mergeCell ref="CV25:CW27"/>
    <mergeCell ref="CX25:CY27"/>
    <mergeCell ref="DB25:DC27"/>
    <mergeCell ref="DD25:DE27"/>
    <mergeCell ref="DQ23:DS27"/>
    <mergeCell ref="DT23:DV27"/>
    <mergeCell ref="DW23:DY27"/>
    <mergeCell ref="DZ23:EB27"/>
    <mergeCell ref="EC23:EE27"/>
    <mergeCell ref="EF23:EH27"/>
    <mergeCell ref="DN20:DO22"/>
    <mergeCell ref="BX23:CJ27"/>
    <mergeCell ref="CK23:CR24"/>
    <mergeCell ref="CS23:CZ24"/>
    <mergeCell ref="DA23:DH24"/>
    <mergeCell ref="DI23:DP27"/>
    <mergeCell ref="DF25:DG27"/>
    <mergeCell ref="BX18:CJ22"/>
    <mergeCell ref="CK18:CR19"/>
    <mergeCell ref="CS18:CZ19"/>
    <mergeCell ref="EI18:EK22"/>
    <mergeCell ref="EL18:EN22"/>
    <mergeCell ref="CL20:CM22"/>
    <mergeCell ref="CN20:CO22"/>
    <mergeCell ref="CP20:CQ22"/>
    <mergeCell ref="CT20:CU22"/>
    <mergeCell ref="CV20:CW22"/>
    <mergeCell ref="CX20:CY22"/>
    <mergeCell ref="DJ20:DK22"/>
    <mergeCell ref="DL20:DM22"/>
    <mergeCell ref="DQ18:DS22"/>
    <mergeCell ref="DT18:DV22"/>
    <mergeCell ref="DW18:DY22"/>
    <mergeCell ref="DZ18:EB22"/>
    <mergeCell ref="EC18:EE22"/>
    <mergeCell ref="EF18:EH22"/>
    <mergeCell ref="DA18:DH22"/>
    <mergeCell ref="DI18:DK19"/>
    <mergeCell ref="DL18:DM19"/>
    <mergeCell ref="EF13:EH17"/>
    <mergeCell ref="EI13:EK17"/>
    <mergeCell ref="EL13:EN17"/>
    <mergeCell ref="DJ15:DK17"/>
    <mergeCell ref="DL13:DM14"/>
    <mergeCell ref="DQ13:DS17"/>
    <mergeCell ref="DT13:DV17"/>
    <mergeCell ref="CL15:CM17"/>
    <mergeCell ref="CN15:CO17"/>
    <mergeCell ref="CP15:CQ17"/>
    <mergeCell ref="DB15:DC17"/>
    <mergeCell ref="DD15:DE17"/>
    <mergeCell ref="DF15:DG17"/>
    <mergeCell ref="DW13:DY17"/>
    <mergeCell ref="DZ13:EB17"/>
    <mergeCell ref="EC13:EE17"/>
    <mergeCell ref="DL15:DM17"/>
    <mergeCell ref="DN15:DO17"/>
    <mergeCell ref="BX13:CJ17"/>
    <mergeCell ref="CK13:CR14"/>
    <mergeCell ref="CS13:CZ17"/>
    <mergeCell ref="DA13:DC14"/>
    <mergeCell ref="DD13:DE14"/>
    <mergeCell ref="DI13:DK14"/>
    <mergeCell ref="EL8:EN12"/>
    <mergeCell ref="CT10:CU12"/>
    <mergeCell ref="CV10:CW12"/>
    <mergeCell ref="CX10:CY12"/>
    <mergeCell ref="DB10:DC12"/>
    <mergeCell ref="DD10:DE12"/>
    <mergeCell ref="DF10:DG12"/>
    <mergeCell ref="DJ10:DK12"/>
    <mergeCell ref="DL10:DM12"/>
    <mergeCell ref="DN10:DO12"/>
    <mergeCell ref="DT8:DV12"/>
    <mergeCell ref="DW8:DY12"/>
    <mergeCell ref="DZ8:EB12"/>
    <mergeCell ref="EC8:EE12"/>
    <mergeCell ref="EF8:EH12"/>
    <mergeCell ref="DQ8:DS12"/>
    <mergeCell ref="EI8:EK12"/>
    <mergeCell ref="EL7:EN7"/>
    <mergeCell ref="BX8:CJ12"/>
    <mergeCell ref="CK8:CR12"/>
    <mergeCell ref="CS8:CU9"/>
    <mergeCell ref="CV8:CW9"/>
    <mergeCell ref="DA8:DC9"/>
    <mergeCell ref="DD8:DE9"/>
    <mergeCell ref="DI8:DK9"/>
    <mergeCell ref="DL8:DM9"/>
    <mergeCell ref="DT7:DV7"/>
    <mergeCell ref="DW7:DY7"/>
    <mergeCell ref="DZ7:EB7"/>
    <mergeCell ref="EC7:EE7"/>
    <mergeCell ref="EF7:EH7"/>
    <mergeCell ref="EI7:EK7"/>
    <mergeCell ref="BX7:CJ7"/>
    <mergeCell ref="CK7:CR7"/>
    <mergeCell ref="CS7:CZ7"/>
    <mergeCell ref="DA7:DH7"/>
    <mergeCell ref="DI7:DP7"/>
    <mergeCell ref="DQ7:DS7"/>
    <mergeCell ref="BA66:BC75"/>
    <mergeCell ref="BD66:BF75"/>
    <mergeCell ref="N71:U72"/>
    <mergeCell ref="AO66:AQ75"/>
    <mergeCell ref="AR66:AT75"/>
    <mergeCell ref="O68:P70"/>
    <mergeCell ref="Q68:R70"/>
    <mergeCell ref="S68:T70"/>
    <mergeCell ref="N66:U67"/>
    <mergeCell ref="AX56:AZ65"/>
    <mergeCell ref="BA56:BC65"/>
    <mergeCell ref="BD56:BF65"/>
    <mergeCell ref="AE58:AF60"/>
    <mergeCell ref="AG58:AH60"/>
    <mergeCell ref="AI58:AJ60"/>
    <mergeCell ref="BG56:BI65"/>
    <mergeCell ref="AD61:AF62"/>
    <mergeCell ref="AG61:AH62"/>
    <mergeCell ref="V61:X62"/>
    <mergeCell ref="Y61:Z62"/>
    <mergeCell ref="W63:X65"/>
    <mergeCell ref="Y63:Z65"/>
    <mergeCell ref="W58:X60"/>
    <mergeCell ref="Y58:Z60"/>
    <mergeCell ref="AA58:AB60"/>
    <mergeCell ref="V56:X57"/>
    <mergeCell ref="Y56:Z57"/>
    <mergeCell ref="AD56:AF57"/>
    <mergeCell ref="AG56:AH57"/>
    <mergeCell ref="AD55:AK55"/>
    <mergeCell ref="AL55:AN55"/>
    <mergeCell ref="AO55:AQ55"/>
    <mergeCell ref="AR55:AT55"/>
    <mergeCell ref="AU55:AW55"/>
    <mergeCell ref="BF46:BH50"/>
    <mergeCell ref="BI46:BK50"/>
    <mergeCell ref="BL46:BN50"/>
    <mergeCell ref="AX55:AZ55"/>
    <mergeCell ref="BA55:BC55"/>
    <mergeCell ref="BD55:BF55"/>
    <mergeCell ref="BG55:BI55"/>
    <mergeCell ref="BO46:BQ50"/>
    <mergeCell ref="O48:P50"/>
    <mergeCell ref="Q48:R50"/>
    <mergeCell ref="S48:T50"/>
    <mergeCell ref="W48:X50"/>
    <mergeCell ref="Y48:Z50"/>
    <mergeCell ref="AA48:AB50"/>
    <mergeCell ref="AT46:AV50"/>
    <mergeCell ref="AW46:AY50"/>
    <mergeCell ref="AZ46:BB50"/>
    <mergeCell ref="AQ43:AR45"/>
    <mergeCell ref="A46:M50"/>
    <mergeCell ref="N46:U47"/>
    <mergeCell ref="V46:AC47"/>
    <mergeCell ref="AD46:AK47"/>
    <mergeCell ref="AL46:AS50"/>
    <mergeCell ref="AE48:AF50"/>
    <mergeCell ref="AG48:AH50"/>
    <mergeCell ref="AI48:AJ50"/>
    <mergeCell ref="A41:M45"/>
    <mergeCell ref="BF41:BH45"/>
    <mergeCell ref="BI41:BK45"/>
    <mergeCell ref="BL41:BN45"/>
    <mergeCell ref="BO41:BQ45"/>
    <mergeCell ref="O43:P45"/>
    <mergeCell ref="Q43:R45"/>
    <mergeCell ref="S43:T45"/>
    <mergeCell ref="W43:X45"/>
    <mergeCell ref="Y43:Z45"/>
    <mergeCell ref="AA43:AB45"/>
    <mergeCell ref="N41:U42"/>
    <mergeCell ref="V41:AC42"/>
    <mergeCell ref="AD41:AK45"/>
    <mergeCell ref="AL41:AN42"/>
    <mergeCell ref="AO41:AP42"/>
    <mergeCell ref="AM43:AN45"/>
    <mergeCell ref="AO43:AP45"/>
    <mergeCell ref="BL36:BN40"/>
    <mergeCell ref="BO36:BQ40"/>
    <mergeCell ref="O38:P40"/>
    <mergeCell ref="Q38:R40"/>
    <mergeCell ref="S38:T40"/>
    <mergeCell ref="AE38:AF40"/>
    <mergeCell ref="AG38:AH40"/>
    <mergeCell ref="AI38:AJ40"/>
    <mergeCell ref="AM38:AN40"/>
    <mergeCell ref="AO38:AP40"/>
    <mergeCell ref="AT36:AV40"/>
    <mergeCell ref="AW36:AY40"/>
    <mergeCell ref="AZ36:BB40"/>
    <mergeCell ref="BC36:BE40"/>
    <mergeCell ref="BF36:BH40"/>
    <mergeCell ref="BI36:BK40"/>
    <mergeCell ref="AO33:AP35"/>
    <mergeCell ref="AQ33:AR35"/>
    <mergeCell ref="A36:M40"/>
    <mergeCell ref="N36:U37"/>
    <mergeCell ref="V36:AC40"/>
    <mergeCell ref="AD36:AF37"/>
    <mergeCell ref="AG36:AH37"/>
    <mergeCell ref="AL36:AN37"/>
    <mergeCell ref="AO36:AP37"/>
    <mergeCell ref="AQ38:AR40"/>
    <mergeCell ref="BI31:BK35"/>
    <mergeCell ref="BL31:BN35"/>
    <mergeCell ref="BO31:BQ35"/>
    <mergeCell ref="W33:X35"/>
    <mergeCell ref="Y33:Z35"/>
    <mergeCell ref="AA33:AB35"/>
    <mergeCell ref="AE33:AF35"/>
    <mergeCell ref="AG33:AH35"/>
    <mergeCell ref="AI33:AJ35"/>
    <mergeCell ref="AM33:AN35"/>
    <mergeCell ref="BO30:BQ30"/>
    <mergeCell ref="A31:M35"/>
    <mergeCell ref="N31:U35"/>
    <mergeCell ref="V31:X32"/>
    <mergeCell ref="Y31:Z32"/>
    <mergeCell ref="AD31:AF32"/>
    <mergeCell ref="AG31:AH32"/>
    <mergeCell ref="AL31:AN32"/>
    <mergeCell ref="AO31:AP32"/>
    <mergeCell ref="AT31:AV35"/>
    <mergeCell ref="AW30:AY30"/>
    <mergeCell ref="AZ30:BB30"/>
    <mergeCell ref="BC30:BE30"/>
    <mergeCell ref="BF30:BH30"/>
    <mergeCell ref="BI30:BK30"/>
    <mergeCell ref="BL30:BN30"/>
    <mergeCell ref="A30:M30"/>
    <mergeCell ref="N30:U30"/>
    <mergeCell ref="V30:AC30"/>
    <mergeCell ref="AD30:AK30"/>
    <mergeCell ref="AL30:AS30"/>
    <mergeCell ref="AT30:AV30"/>
    <mergeCell ref="BF23:BH27"/>
    <mergeCell ref="BI23:BK27"/>
    <mergeCell ref="BL23:BN27"/>
    <mergeCell ref="BO23:BQ27"/>
    <mergeCell ref="O25:P27"/>
    <mergeCell ref="Q25:R27"/>
    <mergeCell ref="S25:T27"/>
    <mergeCell ref="W25:X27"/>
    <mergeCell ref="Y25:Z27"/>
    <mergeCell ref="AA25:AB27"/>
    <mergeCell ref="A23:M27"/>
    <mergeCell ref="N23:U24"/>
    <mergeCell ref="V23:AC24"/>
    <mergeCell ref="AD23:AK24"/>
    <mergeCell ref="AL23:AS27"/>
    <mergeCell ref="AT23:AV27"/>
    <mergeCell ref="AE25:AF27"/>
    <mergeCell ref="AG25:AH27"/>
    <mergeCell ref="AI25:AJ27"/>
    <mergeCell ref="BF18:BH22"/>
    <mergeCell ref="BI18:BK22"/>
    <mergeCell ref="BL18:BN22"/>
    <mergeCell ref="BO18:BQ22"/>
    <mergeCell ref="O20:P22"/>
    <mergeCell ref="Q20:R22"/>
    <mergeCell ref="S20:T22"/>
    <mergeCell ref="W20:X22"/>
    <mergeCell ref="Y20:Z22"/>
    <mergeCell ref="AA20:AB22"/>
    <mergeCell ref="A13:M17"/>
    <mergeCell ref="N13:U14"/>
    <mergeCell ref="AT18:AV22"/>
    <mergeCell ref="AW18:AY22"/>
    <mergeCell ref="AZ18:BB22"/>
    <mergeCell ref="BC18:BE22"/>
    <mergeCell ref="AM20:AN22"/>
    <mergeCell ref="AO20:AP22"/>
    <mergeCell ref="A18:M22"/>
    <mergeCell ref="N18:U19"/>
    <mergeCell ref="V18:AC19"/>
    <mergeCell ref="AD18:AK22"/>
    <mergeCell ref="AL18:AN19"/>
    <mergeCell ref="AO18:AP19"/>
    <mergeCell ref="BF13:BH17"/>
    <mergeCell ref="BI13:BK17"/>
    <mergeCell ref="AG13:AH14"/>
    <mergeCell ref="AL13:AN14"/>
    <mergeCell ref="AO13:AP14"/>
    <mergeCell ref="AT13:AV17"/>
    <mergeCell ref="BL13:BN17"/>
    <mergeCell ref="BO13:BQ17"/>
    <mergeCell ref="O15:P17"/>
    <mergeCell ref="Q15:R17"/>
    <mergeCell ref="S15:T17"/>
    <mergeCell ref="AE15:AF17"/>
    <mergeCell ref="AG15:AH17"/>
    <mergeCell ref="AI15:AJ17"/>
    <mergeCell ref="V13:AC17"/>
    <mergeCell ref="AD13:AF14"/>
    <mergeCell ref="BF8:BH12"/>
    <mergeCell ref="BI8:BK12"/>
    <mergeCell ref="BL8:BN12"/>
    <mergeCell ref="BO8:BQ12"/>
    <mergeCell ref="W10:X12"/>
    <mergeCell ref="Y10:Z12"/>
    <mergeCell ref="AA10:AB12"/>
    <mergeCell ref="AE10:AF12"/>
    <mergeCell ref="AG10:AH12"/>
    <mergeCell ref="AI10:AJ12"/>
    <mergeCell ref="AL8:AN9"/>
    <mergeCell ref="AO8:AP9"/>
    <mergeCell ref="AT8:AV12"/>
    <mergeCell ref="AW8:AY12"/>
    <mergeCell ref="AZ8:BB12"/>
    <mergeCell ref="BC8:BE12"/>
    <mergeCell ref="AM10:AN12"/>
    <mergeCell ref="AO10:AP12"/>
    <mergeCell ref="AQ10:AR12"/>
    <mergeCell ref="BF7:BH7"/>
    <mergeCell ref="BI7:BK7"/>
    <mergeCell ref="BL7:BN7"/>
    <mergeCell ref="BO7:BQ7"/>
    <mergeCell ref="A8:M12"/>
    <mergeCell ref="N8:U12"/>
    <mergeCell ref="V8:X9"/>
    <mergeCell ref="Y8:Z9"/>
    <mergeCell ref="AD8:AF9"/>
    <mergeCell ref="AG8:AH9"/>
    <mergeCell ref="BC23:BE27"/>
    <mergeCell ref="A2:BR2"/>
    <mergeCell ref="N7:U7"/>
    <mergeCell ref="V7:AC7"/>
    <mergeCell ref="AD7:AK7"/>
    <mergeCell ref="AL7:AS7"/>
    <mergeCell ref="AT7:AV7"/>
    <mergeCell ref="AW7:AY7"/>
    <mergeCell ref="AZ7:BB7"/>
    <mergeCell ref="BC7:BE7"/>
    <mergeCell ref="AW41:AY45"/>
    <mergeCell ref="BC41:BE45"/>
    <mergeCell ref="AQ15:AR17"/>
    <mergeCell ref="BC13:BE17"/>
    <mergeCell ref="AM15:AN17"/>
    <mergeCell ref="AO15:AP17"/>
    <mergeCell ref="AZ31:BB35"/>
    <mergeCell ref="BC31:BE35"/>
    <mergeCell ref="AW23:AY27"/>
    <mergeCell ref="AZ23:BB27"/>
    <mergeCell ref="BF31:BH35"/>
    <mergeCell ref="C5:AN5"/>
    <mergeCell ref="A55:M55"/>
    <mergeCell ref="N55:U55"/>
    <mergeCell ref="V55:AC55"/>
    <mergeCell ref="A7:M7"/>
    <mergeCell ref="AZ41:BB45"/>
    <mergeCell ref="AZ13:BB17"/>
    <mergeCell ref="AW13:AY17"/>
    <mergeCell ref="AT41:AV45"/>
    <mergeCell ref="A89:M89"/>
    <mergeCell ref="N89:U89"/>
    <mergeCell ref="CC6:CI6"/>
    <mergeCell ref="CC28:CI29"/>
    <mergeCell ref="F6:L6"/>
    <mergeCell ref="E28:K29"/>
    <mergeCell ref="E51:L54"/>
    <mergeCell ref="AW31:AY35"/>
    <mergeCell ref="BC46:BE50"/>
    <mergeCell ref="AQ20:AR22"/>
    <mergeCell ref="D122:R123"/>
    <mergeCell ref="D126:R127"/>
    <mergeCell ref="V152:AC152"/>
    <mergeCell ref="AD152:AK152"/>
    <mergeCell ref="AL152:AS152"/>
    <mergeCell ref="CC110:CI111"/>
    <mergeCell ref="AL110:AN119"/>
    <mergeCell ref="AO110:AQ119"/>
    <mergeCell ref="O112:P114"/>
    <mergeCell ref="Q112:R114"/>
    <mergeCell ref="AK179:BB180"/>
    <mergeCell ref="DH177:DZ178"/>
    <mergeCell ref="DH247:DZ247"/>
    <mergeCell ref="AH247:BA247"/>
    <mergeCell ref="AH6:AV6"/>
    <mergeCell ref="AO158:AP159"/>
    <mergeCell ref="AM160:AN162"/>
    <mergeCell ref="BO158:BQ162"/>
    <mergeCell ref="BL158:BN162"/>
    <mergeCell ref="BI158:BK162"/>
    <mergeCell ref="E87:L88"/>
    <mergeCell ref="U134:X135"/>
    <mergeCell ref="U124:X125"/>
    <mergeCell ref="Z128:AC130"/>
    <mergeCell ref="DQ55:DS55"/>
    <mergeCell ref="DT55:DV55"/>
    <mergeCell ref="DA56:DC57"/>
    <mergeCell ref="DD56:DE57"/>
    <mergeCell ref="DI56:DK57"/>
    <mergeCell ref="DL56:DM57"/>
    <mergeCell ref="BX80:CJ80"/>
    <mergeCell ref="BX55:CJ55"/>
    <mergeCell ref="CK55:CR55"/>
    <mergeCell ref="CS55:CZ55"/>
    <mergeCell ref="DA55:DH55"/>
    <mergeCell ref="DI55:DP55"/>
    <mergeCell ref="BX56:CJ60"/>
    <mergeCell ref="CK56:CR60"/>
    <mergeCell ref="CS56:CU57"/>
    <mergeCell ref="CV56:CW57"/>
    <mergeCell ref="DE52:DV54"/>
    <mergeCell ref="BZ53:CI54"/>
    <mergeCell ref="CO53:DB54"/>
    <mergeCell ref="DE77:DV79"/>
    <mergeCell ref="BZ78:CI79"/>
    <mergeCell ref="CO78:DB79"/>
    <mergeCell ref="DQ56:DS60"/>
    <mergeCell ref="DT56:DV60"/>
    <mergeCell ref="CT58:CU60"/>
    <mergeCell ref="CV58:CW60"/>
    <mergeCell ref="CK80:CR80"/>
    <mergeCell ref="CS80:CZ80"/>
    <mergeCell ref="DA80:DH80"/>
    <mergeCell ref="DI80:DP80"/>
    <mergeCell ref="DQ80:DS80"/>
    <mergeCell ref="DT80:DV80"/>
    <mergeCell ref="DW80:DY80"/>
    <mergeCell ref="DZ80:EB80"/>
    <mergeCell ref="EC80:EE80"/>
    <mergeCell ref="EF80:EH80"/>
    <mergeCell ref="EI80:EK80"/>
    <mergeCell ref="EL80:EN80"/>
    <mergeCell ref="DJ83:DK85"/>
    <mergeCell ref="DL83:DM85"/>
    <mergeCell ref="DN83:DO85"/>
    <mergeCell ref="BX81:CJ85"/>
    <mergeCell ref="CK81:CR85"/>
    <mergeCell ref="CS81:CU82"/>
    <mergeCell ref="CV81:CW82"/>
    <mergeCell ref="DA81:DC82"/>
    <mergeCell ref="DD81:DE82"/>
    <mergeCell ref="EL81:EN85"/>
    <mergeCell ref="CT83:CU85"/>
    <mergeCell ref="CV83:CW85"/>
    <mergeCell ref="CX83:CY85"/>
    <mergeCell ref="DB83:DC85"/>
    <mergeCell ref="DD83:DE85"/>
    <mergeCell ref="DF83:DG85"/>
    <mergeCell ref="DI81:DK82"/>
    <mergeCell ref="DL81:DM82"/>
    <mergeCell ref="DQ81:DS85"/>
    <mergeCell ref="DW86:DY90"/>
    <mergeCell ref="DL88:DM90"/>
    <mergeCell ref="DN88:DO90"/>
    <mergeCell ref="EC81:EE85"/>
    <mergeCell ref="EF81:EH85"/>
    <mergeCell ref="EI81:EK85"/>
    <mergeCell ref="DT81:DV85"/>
    <mergeCell ref="DW81:DY85"/>
    <mergeCell ref="DZ81:EB85"/>
    <mergeCell ref="DZ86:EB90"/>
    <mergeCell ref="EI86:EK90"/>
    <mergeCell ref="EL86:EN90"/>
    <mergeCell ref="CL88:CM90"/>
    <mergeCell ref="CN88:CO90"/>
    <mergeCell ref="CP88:CQ90"/>
    <mergeCell ref="DB88:DC90"/>
    <mergeCell ref="DD88:DE90"/>
    <mergeCell ref="DF88:DG90"/>
    <mergeCell ref="DJ88:DK90"/>
    <mergeCell ref="DD86:DE87"/>
    <mergeCell ref="CK91:CR92"/>
    <mergeCell ref="CS91:CZ92"/>
    <mergeCell ref="DA91:DH95"/>
    <mergeCell ref="DI91:DK92"/>
    <mergeCell ref="CT93:CU95"/>
    <mergeCell ref="EF86:EH90"/>
    <mergeCell ref="DI86:DK87"/>
    <mergeCell ref="DL86:DM87"/>
    <mergeCell ref="DQ86:DS90"/>
    <mergeCell ref="DT86:DV90"/>
    <mergeCell ref="DW91:DY95"/>
    <mergeCell ref="DZ91:EB95"/>
    <mergeCell ref="DD98:DE100"/>
    <mergeCell ref="DQ96:DS100"/>
    <mergeCell ref="BX96:CJ100"/>
    <mergeCell ref="CK96:CR97"/>
    <mergeCell ref="CS96:CZ97"/>
    <mergeCell ref="DA96:DH97"/>
    <mergeCell ref="DI96:DP100"/>
    <mergeCell ref="BX91:CJ95"/>
    <mergeCell ref="DZ96:EB100"/>
    <mergeCell ref="EC96:EE100"/>
    <mergeCell ref="DF98:DG100"/>
    <mergeCell ref="EI96:EK100"/>
    <mergeCell ref="EF96:EH100"/>
    <mergeCell ref="CV93:CW95"/>
    <mergeCell ref="CX93:CY95"/>
    <mergeCell ref="DJ93:DK95"/>
    <mergeCell ref="DL93:DM95"/>
    <mergeCell ref="DN93:DO95"/>
    <mergeCell ref="EL96:EN100"/>
    <mergeCell ref="CL98:CM100"/>
    <mergeCell ref="CN98:CO100"/>
    <mergeCell ref="CP98:CQ100"/>
    <mergeCell ref="CT98:CU100"/>
    <mergeCell ref="CV98:CW100"/>
    <mergeCell ref="CX98:CY100"/>
    <mergeCell ref="DB98:DC100"/>
    <mergeCell ref="DT96:DV100"/>
    <mergeCell ref="DW96:DY100"/>
  </mergeCells>
  <dataValidations count="2">
    <dataValidation type="list" allowBlank="1" showInputMessage="1" showErrorMessage="1" sqref="AQ41:AR42 AL43:AL44 AO41:AP44 AC41:AK44 X41:Z44 AA41:AB42 AS41:BW44 CK41:CK44">
      <formula1>#REF!</formula1>
    </dataValidation>
    <dataValidation type="list" allowBlank="1" showInputMessage="1" showErrorMessage="1" sqref="A38 A155">
      <formula1>#REF!</formula1>
    </dataValidation>
  </dataValidations>
  <printOptions horizontalCentered="1"/>
  <pageMargins left="0.4724409448818898" right="0.1968503937007874" top="1.0236220472440944" bottom="0" header="0.15748031496062992" footer="0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C69"/>
  <sheetViews>
    <sheetView view="pageBreakPreview" zoomScale="60" zoomScaleNormal="75" zoomScalePageLayoutView="0" workbookViewId="0" topLeftCell="A1">
      <selection activeCell="AV32" sqref="AV32:AX32"/>
    </sheetView>
  </sheetViews>
  <sheetFormatPr defaultColWidth="9.00390625" defaultRowHeight="13.5"/>
  <cols>
    <col min="1" max="1" width="2.75390625" style="0" customWidth="1"/>
    <col min="2" max="2" width="3.50390625" style="0" customWidth="1"/>
    <col min="3" max="6" width="2.625" style="0" customWidth="1"/>
    <col min="7" max="7" width="1.625" style="0" customWidth="1"/>
    <col min="8" max="18" width="2.625" style="0" customWidth="1"/>
    <col min="19" max="22" width="2.625" style="0" hidden="1" customWidth="1"/>
    <col min="23" max="24" width="1.625" style="0" customWidth="1"/>
    <col min="25" max="25" width="1.12109375" style="0" customWidth="1"/>
    <col min="26" max="27" width="2.625" style="0" hidden="1" customWidth="1"/>
    <col min="28" max="31" width="2.625" style="0" customWidth="1"/>
    <col min="32" max="32" width="1.625" style="0" customWidth="1"/>
    <col min="33" max="43" width="2.625" style="0" customWidth="1"/>
    <col min="44" max="47" width="2.625" style="0" hidden="1" customWidth="1"/>
    <col min="48" max="49" width="1.625" style="0" customWidth="1"/>
    <col min="50" max="50" width="1.12109375" style="0" customWidth="1"/>
    <col min="51" max="52" width="2.625" style="0" hidden="1" customWidth="1"/>
    <col min="53" max="88" width="2.625" style="0" customWidth="1"/>
    <col min="89" max="92" width="2.625" style="0" hidden="1" customWidth="1"/>
    <col min="93" max="95" width="2.625" style="0" customWidth="1"/>
    <col min="96" max="96" width="3.125" style="0" customWidth="1"/>
    <col min="97" max="97" width="2.50390625" style="0" customWidth="1"/>
    <col min="98" max="107" width="2.625" style="0" customWidth="1"/>
    <col min="109" max="124" width="2.875" style="0" customWidth="1"/>
    <col min="125" max="131" width="3.375" style="0" customWidth="1"/>
  </cols>
  <sheetData>
    <row r="1" spans="2:105" ht="52.5" customHeight="1">
      <c r="B1" s="499" t="s">
        <v>170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7"/>
      <c r="BC1" s="499" t="s">
        <v>171</v>
      </c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</row>
    <row r="2" spans="9:100" ht="24" customHeight="1">
      <c r="I2" s="545" t="s">
        <v>18</v>
      </c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10"/>
      <c r="BC2" s="10"/>
      <c r="BD2" s="545" t="s">
        <v>18</v>
      </c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6"/>
      <c r="CB2" s="546"/>
      <c r="CC2" s="546"/>
      <c r="CD2" s="546"/>
      <c r="CE2" s="546"/>
      <c r="CF2" s="546"/>
      <c r="CG2" s="546"/>
      <c r="CH2" s="546"/>
      <c r="CI2" s="546"/>
      <c r="CJ2" s="546"/>
      <c r="CK2" s="546"/>
      <c r="CL2" s="546"/>
      <c r="CM2" s="547"/>
      <c r="CN2" s="547"/>
      <c r="CO2" s="547"/>
      <c r="CP2" s="547"/>
      <c r="CQ2" s="547"/>
      <c r="CR2" s="547"/>
      <c r="CS2" s="547"/>
      <c r="CT2" s="547"/>
      <c r="CU2" s="547"/>
      <c r="CV2" s="547"/>
    </row>
    <row r="3" spans="3:105" ht="24.75" customHeight="1" thickBot="1">
      <c r="C3" s="569" t="s">
        <v>62</v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11"/>
      <c r="AZ3" s="11"/>
      <c r="BA3" s="11"/>
      <c r="BB3" s="10"/>
      <c r="BC3" s="732" t="s">
        <v>125</v>
      </c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32"/>
      <c r="BO3" s="732"/>
      <c r="BP3" s="732"/>
      <c r="BQ3" s="732"/>
      <c r="BR3" s="732"/>
      <c r="BS3" s="732"/>
      <c r="BT3" s="732"/>
      <c r="BU3" s="732"/>
      <c r="BV3" s="732"/>
      <c r="BW3" s="732"/>
      <c r="BX3" s="732"/>
      <c r="BY3" s="732"/>
      <c r="BZ3" s="732"/>
      <c r="CA3" s="732"/>
      <c r="CB3" s="732"/>
      <c r="CC3" s="732"/>
      <c r="CD3" s="732"/>
      <c r="CE3" s="732"/>
      <c r="CF3" s="732"/>
      <c r="CG3" s="732"/>
      <c r="CH3" s="732"/>
      <c r="CI3" s="732"/>
      <c r="CJ3" s="732"/>
      <c r="CK3" s="732"/>
      <c r="CL3" s="732"/>
      <c r="CM3" s="732"/>
      <c r="CN3" s="732"/>
      <c r="CO3" s="732"/>
      <c r="CP3" s="732"/>
      <c r="CQ3" s="732"/>
      <c r="CR3" s="732"/>
      <c r="CS3" s="732"/>
      <c r="CT3" s="732"/>
      <c r="CU3" s="732"/>
      <c r="CV3" s="732"/>
      <c r="CW3" s="732"/>
      <c r="CX3" s="732"/>
      <c r="CY3" s="732"/>
      <c r="CZ3" s="732"/>
      <c r="DA3" s="732"/>
    </row>
    <row r="4" spans="3:107" ht="24" customHeight="1" thickBot="1">
      <c r="C4" s="550" t="s">
        <v>19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2"/>
      <c r="P4" s="552"/>
      <c r="Q4" s="551"/>
      <c r="R4" s="551"/>
      <c r="S4" s="551"/>
      <c r="T4" s="551"/>
      <c r="U4" s="551"/>
      <c r="V4" s="551"/>
      <c r="W4" s="551"/>
      <c r="X4" s="551"/>
      <c r="Y4" s="553"/>
      <c r="Z4" s="11"/>
      <c r="AA4" s="11"/>
      <c r="AB4" s="554" t="s">
        <v>20</v>
      </c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5"/>
      <c r="AY4" s="10"/>
      <c r="AZ4" s="10"/>
      <c r="BC4" s="550" t="s">
        <v>19</v>
      </c>
      <c r="BD4" s="551"/>
      <c r="BE4" s="551"/>
      <c r="BF4" s="551"/>
      <c r="BG4" s="551"/>
      <c r="BH4" s="551"/>
      <c r="BI4" s="551"/>
      <c r="BJ4" s="551"/>
      <c r="BK4" s="551"/>
      <c r="BL4" s="551"/>
      <c r="BM4" s="551"/>
      <c r="BN4" s="551"/>
      <c r="BO4" s="552"/>
      <c r="BP4" s="552"/>
      <c r="BQ4" s="551"/>
      <c r="BR4" s="551"/>
      <c r="BS4" s="551"/>
      <c r="BT4" s="551"/>
      <c r="BU4" s="551"/>
      <c r="BV4" s="551"/>
      <c r="BW4" s="551"/>
      <c r="BX4" s="551"/>
      <c r="BY4" s="553"/>
      <c r="BZ4" s="554" t="s">
        <v>20</v>
      </c>
      <c r="CA4" s="551"/>
      <c r="CB4" s="551"/>
      <c r="CC4" s="551"/>
      <c r="CD4" s="551"/>
      <c r="CE4" s="551"/>
      <c r="CF4" s="551"/>
      <c r="CG4" s="551"/>
      <c r="CH4" s="551"/>
      <c r="CI4" s="551"/>
      <c r="CJ4" s="551"/>
      <c r="CK4" s="551"/>
      <c r="CL4" s="551"/>
      <c r="CM4" s="551"/>
      <c r="CN4" s="551"/>
      <c r="CO4" s="551"/>
      <c r="CP4" s="551"/>
      <c r="CQ4" s="551"/>
      <c r="CR4" s="551"/>
      <c r="CS4" s="551"/>
      <c r="CT4" s="551"/>
      <c r="CU4" s="551"/>
      <c r="CV4" s="551"/>
      <c r="CW4" s="551"/>
      <c r="CX4" s="551"/>
      <c r="CY4" s="551"/>
      <c r="CZ4" s="551"/>
      <c r="DA4" s="555"/>
      <c r="DB4" s="70"/>
      <c r="DC4" s="70"/>
    </row>
    <row r="5" spans="3:107" ht="24" customHeight="1" thickTop="1">
      <c r="C5" s="556" t="s">
        <v>0</v>
      </c>
      <c r="D5" s="542"/>
      <c r="E5" s="542"/>
      <c r="F5" s="542" t="s">
        <v>3</v>
      </c>
      <c r="G5" s="542"/>
      <c r="H5" s="542" t="s">
        <v>4</v>
      </c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57" t="s">
        <v>5</v>
      </c>
      <c r="T5" s="557"/>
      <c r="U5" s="557"/>
      <c r="V5" s="557"/>
      <c r="W5" s="542" t="s">
        <v>2</v>
      </c>
      <c r="X5" s="542"/>
      <c r="Y5" s="560"/>
      <c r="Z5" s="24"/>
      <c r="AA5" s="24"/>
      <c r="AB5" s="559" t="s">
        <v>0</v>
      </c>
      <c r="AC5" s="542"/>
      <c r="AD5" s="542"/>
      <c r="AE5" s="542" t="s">
        <v>3</v>
      </c>
      <c r="AF5" s="542"/>
      <c r="AG5" s="542" t="s">
        <v>4</v>
      </c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57" t="s">
        <v>5</v>
      </c>
      <c r="AS5" s="557"/>
      <c r="AT5" s="557"/>
      <c r="AU5" s="557"/>
      <c r="AV5" s="542" t="s">
        <v>2</v>
      </c>
      <c r="AW5" s="542"/>
      <c r="AX5" s="558"/>
      <c r="AY5" s="18"/>
      <c r="AZ5" s="18"/>
      <c r="BC5" s="556" t="s">
        <v>0</v>
      </c>
      <c r="BD5" s="542"/>
      <c r="BE5" s="542"/>
      <c r="BF5" s="542" t="s">
        <v>3</v>
      </c>
      <c r="BG5" s="542"/>
      <c r="BH5" s="542" t="s">
        <v>4</v>
      </c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57" t="s">
        <v>5</v>
      </c>
      <c r="BT5" s="557"/>
      <c r="BU5" s="557"/>
      <c r="BV5" s="557"/>
      <c r="BW5" s="542" t="s">
        <v>2</v>
      </c>
      <c r="BX5" s="542"/>
      <c r="BY5" s="560"/>
      <c r="BZ5" s="559" t="s">
        <v>0</v>
      </c>
      <c r="CA5" s="542"/>
      <c r="CB5" s="542"/>
      <c r="CC5" s="542" t="s">
        <v>3</v>
      </c>
      <c r="CD5" s="542"/>
      <c r="CE5" s="717" t="s">
        <v>4</v>
      </c>
      <c r="CF5" s="718"/>
      <c r="CG5" s="718"/>
      <c r="CH5" s="718"/>
      <c r="CI5" s="718"/>
      <c r="CJ5" s="718"/>
      <c r="CK5" s="718"/>
      <c r="CL5" s="718"/>
      <c r="CM5" s="718"/>
      <c r="CN5" s="718"/>
      <c r="CO5" s="718"/>
      <c r="CP5" s="718"/>
      <c r="CQ5" s="718"/>
      <c r="CR5" s="718"/>
      <c r="CS5" s="718"/>
      <c r="CT5" s="719"/>
      <c r="CU5" s="557" t="s">
        <v>5</v>
      </c>
      <c r="CV5" s="557"/>
      <c r="CW5" s="557"/>
      <c r="CX5" s="557"/>
      <c r="CY5" s="542" t="s">
        <v>2</v>
      </c>
      <c r="CZ5" s="542"/>
      <c r="DA5" s="558"/>
      <c r="DB5" s="71"/>
      <c r="DC5" s="71"/>
    </row>
    <row r="6" spans="3:107" ht="24" customHeight="1">
      <c r="C6" s="515">
        <v>0.4166666666666667</v>
      </c>
      <c r="D6" s="516"/>
      <c r="E6" s="516"/>
      <c r="F6" s="507">
        <v>1</v>
      </c>
      <c r="G6" s="507"/>
      <c r="H6" s="510" t="s">
        <v>90</v>
      </c>
      <c r="I6" s="511"/>
      <c r="J6" s="511"/>
      <c r="K6" s="511"/>
      <c r="L6" s="512"/>
      <c r="M6" s="12" t="s">
        <v>9</v>
      </c>
      <c r="N6" s="517" t="s">
        <v>93</v>
      </c>
      <c r="O6" s="518"/>
      <c r="P6" s="518"/>
      <c r="Q6" s="518"/>
      <c r="R6" s="519"/>
      <c r="S6" s="536" t="s">
        <v>10</v>
      </c>
      <c r="T6" s="536"/>
      <c r="U6" s="536"/>
      <c r="V6" s="536"/>
      <c r="W6" s="561">
        <v>12</v>
      </c>
      <c r="X6" s="561"/>
      <c r="Y6" s="562"/>
      <c r="Z6" s="19"/>
      <c r="AA6" s="19"/>
      <c r="AB6" s="515">
        <v>0.4166666666666667</v>
      </c>
      <c r="AC6" s="516"/>
      <c r="AD6" s="516"/>
      <c r="AE6" s="507">
        <v>1</v>
      </c>
      <c r="AF6" s="507"/>
      <c r="AG6" s="510" t="s">
        <v>100</v>
      </c>
      <c r="AH6" s="511"/>
      <c r="AI6" s="511"/>
      <c r="AJ6" s="511"/>
      <c r="AK6" s="512"/>
      <c r="AL6" s="44" t="s">
        <v>1</v>
      </c>
      <c r="AM6" s="510" t="s">
        <v>97</v>
      </c>
      <c r="AN6" s="511"/>
      <c r="AO6" s="511"/>
      <c r="AP6" s="511"/>
      <c r="AQ6" s="512"/>
      <c r="AR6" s="536" t="s">
        <v>11</v>
      </c>
      <c r="AS6" s="536"/>
      <c r="AT6" s="536"/>
      <c r="AU6" s="536"/>
      <c r="AV6" s="543">
        <v>12</v>
      </c>
      <c r="AW6" s="543"/>
      <c r="AX6" s="544"/>
      <c r="AY6" s="20"/>
      <c r="AZ6" s="20"/>
      <c r="BC6" s="515">
        <v>0.3541666666666667</v>
      </c>
      <c r="BD6" s="516"/>
      <c r="BE6" s="516"/>
      <c r="BF6" s="507">
        <v>1</v>
      </c>
      <c r="BG6" s="507"/>
      <c r="BH6" s="510" t="s">
        <v>75</v>
      </c>
      <c r="BI6" s="511"/>
      <c r="BJ6" s="511"/>
      <c r="BK6" s="511"/>
      <c r="BL6" s="512"/>
      <c r="BM6" s="12" t="s">
        <v>1</v>
      </c>
      <c r="BN6" s="517" t="s">
        <v>81</v>
      </c>
      <c r="BO6" s="518"/>
      <c r="BP6" s="518"/>
      <c r="BQ6" s="518"/>
      <c r="BR6" s="519"/>
      <c r="BS6" s="536" t="s">
        <v>64</v>
      </c>
      <c r="BT6" s="536"/>
      <c r="BU6" s="536"/>
      <c r="BV6" s="536"/>
      <c r="BW6" s="571">
        <v>6</v>
      </c>
      <c r="BX6" s="571"/>
      <c r="BY6" s="572"/>
      <c r="BZ6" s="515">
        <v>0.3541666666666667</v>
      </c>
      <c r="CA6" s="516"/>
      <c r="CB6" s="516"/>
      <c r="CC6" s="507">
        <v>1</v>
      </c>
      <c r="CD6" s="507"/>
      <c r="CE6" s="603" t="s">
        <v>71</v>
      </c>
      <c r="CF6" s="604"/>
      <c r="CG6" s="604"/>
      <c r="CH6" s="604"/>
      <c r="CI6" s="604"/>
      <c r="CJ6" s="604"/>
      <c r="CK6" s="604"/>
      <c r="CL6" s="604"/>
      <c r="CM6" s="604"/>
      <c r="CN6" s="506"/>
      <c r="CO6" s="44" t="s">
        <v>1</v>
      </c>
      <c r="CP6" s="510" t="s">
        <v>86</v>
      </c>
      <c r="CQ6" s="511"/>
      <c r="CR6" s="511"/>
      <c r="CS6" s="511"/>
      <c r="CT6" s="512"/>
      <c r="CU6" s="536" t="s">
        <v>65</v>
      </c>
      <c r="CV6" s="536"/>
      <c r="CW6" s="536"/>
      <c r="CX6" s="536"/>
      <c r="CY6" s="675">
        <v>12</v>
      </c>
      <c r="CZ6" s="675"/>
      <c r="DA6" s="676"/>
      <c r="DB6" s="72"/>
      <c r="DC6" s="72"/>
    </row>
    <row r="7" spans="3:107" ht="24" customHeight="1">
      <c r="C7" s="515">
        <v>0.4236111111111111</v>
      </c>
      <c r="D7" s="516"/>
      <c r="E7" s="516"/>
      <c r="F7" s="507">
        <v>2</v>
      </c>
      <c r="G7" s="507"/>
      <c r="H7" s="510" t="s">
        <v>94</v>
      </c>
      <c r="I7" s="511"/>
      <c r="J7" s="511"/>
      <c r="K7" s="511"/>
      <c r="L7" s="512"/>
      <c r="M7" s="12" t="s">
        <v>6</v>
      </c>
      <c r="N7" s="517" t="s">
        <v>95</v>
      </c>
      <c r="O7" s="518"/>
      <c r="P7" s="518"/>
      <c r="Q7" s="518"/>
      <c r="R7" s="519"/>
      <c r="S7" s="536" t="s">
        <v>12</v>
      </c>
      <c r="T7" s="536"/>
      <c r="U7" s="536"/>
      <c r="V7" s="536"/>
      <c r="W7" s="526">
        <v>1</v>
      </c>
      <c r="X7" s="526"/>
      <c r="Y7" s="541"/>
      <c r="Z7" s="21"/>
      <c r="AA7" s="21"/>
      <c r="AB7" s="515">
        <v>0.4236111111111111</v>
      </c>
      <c r="AC7" s="516"/>
      <c r="AD7" s="516"/>
      <c r="AE7" s="507">
        <v>2</v>
      </c>
      <c r="AF7" s="507"/>
      <c r="AG7" s="510" t="s">
        <v>101</v>
      </c>
      <c r="AH7" s="511"/>
      <c r="AI7" s="511"/>
      <c r="AJ7" s="511"/>
      <c r="AK7" s="512"/>
      <c r="AL7" s="44" t="s">
        <v>9</v>
      </c>
      <c r="AM7" s="510" t="s">
        <v>102</v>
      </c>
      <c r="AN7" s="511"/>
      <c r="AO7" s="511"/>
      <c r="AP7" s="511"/>
      <c r="AQ7" s="512"/>
      <c r="AR7" s="536" t="s">
        <v>13</v>
      </c>
      <c r="AS7" s="536"/>
      <c r="AT7" s="536"/>
      <c r="AU7" s="536"/>
      <c r="AV7" s="526">
        <v>1</v>
      </c>
      <c r="AW7" s="526"/>
      <c r="AX7" s="527"/>
      <c r="AY7" s="22"/>
      <c r="AZ7" s="22"/>
      <c r="BC7" s="515">
        <v>0.36319444444444443</v>
      </c>
      <c r="BD7" s="516"/>
      <c r="BE7" s="516"/>
      <c r="BF7" s="507">
        <v>2</v>
      </c>
      <c r="BG7" s="507"/>
      <c r="BH7" s="510" t="s">
        <v>69</v>
      </c>
      <c r="BI7" s="511"/>
      <c r="BJ7" s="511"/>
      <c r="BK7" s="511"/>
      <c r="BL7" s="512"/>
      <c r="BM7" s="12" t="s">
        <v>1</v>
      </c>
      <c r="BN7" s="517" t="s">
        <v>82</v>
      </c>
      <c r="BO7" s="518"/>
      <c r="BP7" s="518"/>
      <c r="BQ7" s="518"/>
      <c r="BR7" s="519"/>
      <c r="BS7" s="536" t="s">
        <v>63</v>
      </c>
      <c r="BT7" s="536"/>
      <c r="BU7" s="536"/>
      <c r="BV7" s="536"/>
      <c r="BW7" s="520">
        <v>1</v>
      </c>
      <c r="BX7" s="520"/>
      <c r="BY7" s="523"/>
      <c r="BZ7" s="515">
        <v>0.36319444444444443</v>
      </c>
      <c r="CA7" s="516"/>
      <c r="CB7" s="516"/>
      <c r="CC7" s="507">
        <v>2</v>
      </c>
      <c r="CD7" s="507"/>
      <c r="CE7" s="603" t="s">
        <v>68</v>
      </c>
      <c r="CF7" s="604"/>
      <c r="CG7" s="604"/>
      <c r="CH7" s="604"/>
      <c r="CI7" s="604"/>
      <c r="CJ7" s="604"/>
      <c r="CK7" s="604"/>
      <c r="CL7" s="604"/>
      <c r="CM7" s="604"/>
      <c r="CN7" s="506"/>
      <c r="CO7" s="44" t="s">
        <v>1</v>
      </c>
      <c r="CP7" s="510" t="s">
        <v>87</v>
      </c>
      <c r="CQ7" s="511"/>
      <c r="CR7" s="511"/>
      <c r="CS7" s="511"/>
      <c r="CT7" s="512"/>
      <c r="CU7" s="536" t="s">
        <v>65</v>
      </c>
      <c r="CV7" s="536"/>
      <c r="CW7" s="536"/>
      <c r="CX7" s="536"/>
      <c r="CY7" s="526">
        <v>1</v>
      </c>
      <c r="CZ7" s="526"/>
      <c r="DA7" s="527"/>
      <c r="DB7" s="72"/>
      <c r="DC7" s="72"/>
    </row>
    <row r="8" spans="3:107" ht="24" customHeight="1">
      <c r="C8" s="515">
        <v>0.4305555555555556</v>
      </c>
      <c r="D8" s="516"/>
      <c r="E8" s="516"/>
      <c r="F8" s="507">
        <v>3</v>
      </c>
      <c r="G8" s="507"/>
      <c r="H8" s="510" t="s">
        <v>92</v>
      </c>
      <c r="I8" s="511"/>
      <c r="J8" s="511"/>
      <c r="K8" s="511"/>
      <c r="L8" s="512"/>
      <c r="M8" s="12" t="s">
        <v>1</v>
      </c>
      <c r="N8" s="517" t="s">
        <v>91</v>
      </c>
      <c r="O8" s="518"/>
      <c r="P8" s="518"/>
      <c r="Q8" s="518"/>
      <c r="R8" s="519"/>
      <c r="S8" s="536" t="s">
        <v>14</v>
      </c>
      <c r="T8" s="536"/>
      <c r="U8" s="536"/>
      <c r="V8" s="536"/>
      <c r="W8" s="526">
        <v>2</v>
      </c>
      <c r="X8" s="526"/>
      <c r="Y8" s="541"/>
      <c r="Z8" s="21"/>
      <c r="AA8" s="21"/>
      <c r="AB8" s="515">
        <v>0.4305555555555556</v>
      </c>
      <c r="AC8" s="516"/>
      <c r="AD8" s="516"/>
      <c r="AE8" s="507">
        <v>3</v>
      </c>
      <c r="AF8" s="507"/>
      <c r="AG8" s="510" t="s">
        <v>98</v>
      </c>
      <c r="AH8" s="511"/>
      <c r="AI8" s="511"/>
      <c r="AJ8" s="511"/>
      <c r="AK8" s="512"/>
      <c r="AL8" s="44" t="s">
        <v>6</v>
      </c>
      <c r="AM8" s="510" t="s">
        <v>99</v>
      </c>
      <c r="AN8" s="511"/>
      <c r="AO8" s="511"/>
      <c r="AP8" s="511"/>
      <c r="AQ8" s="512"/>
      <c r="AR8" s="536" t="s">
        <v>11</v>
      </c>
      <c r="AS8" s="536"/>
      <c r="AT8" s="536"/>
      <c r="AU8" s="536"/>
      <c r="AV8" s="526">
        <v>2</v>
      </c>
      <c r="AW8" s="526"/>
      <c r="AX8" s="527"/>
      <c r="AY8" s="22"/>
      <c r="AZ8" s="22"/>
      <c r="BC8" s="515">
        <v>0.37222222222222223</v>
      </c>
      <c r="BD8" s="516"/>
      <c r="BE8" s="516"/>
      <c r="BF8" s="507">
        <v>3</v>
      </c>
      <c r="BG8" s="507"/>
      <c r="BH8" s="510" t="s">
        <v>71</v>
      </c>
      <c r="BI8" s="511"/>
      <c r="BJ8" s="511"/>
      <c r="BK8" s="511"/>
      <c r="BL8" s="512"/>
      <c r="BM8" s="12" t="s">
        <v>1</v>
      </c>
      <c r="BN8" s="517" t="s">
        <v>83</v>
      </c>
      <c r="BO8" s="518"/>
      <c r="BP8" s="518"/>
      <c r="BQ8" s="518"/>
      <c r="BR8" s="519"/>
      <c r="BS8" s="536" t="s">
        <v>63</v>
      </c>
      <c r="BT8" s="536"/>
      <c r="BU8" s="536"/>
      <c r="BV8" s="536"/>
      <c r="BW8" s="520">
        <v>2</v>
      </c>
      <c r="BX8" s="520"/>
      <c r="BY8" s="523"/>
      <c r="BZ8" s="515">
        <v>0.37222222222222223</v>
      </c>
      <c r="CA8" s="516"/>
      <c r="CB8" s="516"/>
      <c r="CC8" s="507">
        <v>3</v>
      </c>
      <c r="CD8" s="507"/>
      <c r="CE8" s="603" t="s">
        <v>69</v>
      </c>
      <c r="CF8" s="604"/>
      <c r="CG8" s="604"/>
      <c r="CH8" s="604"/>
      <c r="CI8" s="604"/>
      <c r="CJ8" s="604"/>
      <c r="CK8" s="604"/>
      <c r="CL8" s="604"/>
      <c r="CM8" s="604"/>
      <c r="CN8" s="506"/>
      <c r="CO8" s="44" t="s">
        <v>1</v>
      </c>
      <c r="CP8" s="510" t="s">
        <v>80</v>
      </c>
      <c r="CQ8" s="511"/>
      <c r="CR8" s="511"/>
      <c r="CS8" s="511"/>
      <c r="CT8" s="512"/>
      <c r="CU8" s="536" t="s">
        <v>65</v>
      </c>
      <c r="CV8" s="536"/>
      <c r="CW8" s="536"/>
      <c r="CX8" s="536"/>
      <c r="CY8" s="526">
        <v>2</v>
      </c>
      <c r="CZ8" s="526"/>
      <c r="DA8" s="527"/>
      <c r="DB8" s="72"/>
      <c r="DC8" s="72"/>
    </row>
    <row r="9" spans="3:107" ht="24" customHeight="1">
      <c r="C9" s="515">
        <v>0.4375</v>
      </c>
      <c r="D9" s="516"/>
      <c r="E9" s="516"/>
      <c r="F9" s="507">
        <v>4</v>
      </c>
      <c r="G9" s="507"/>
      <c r="H9" s="517" t="s">
        <v>95</v>
      </c>
      <c r="I9" s="518"/>
      <c r="J9" s="518"/>
      <c r="K9" s="518"/>
      <c r="L9" s="519"/>
      <c r="M9" s="12" t="s">
        <v>1</v>
      </c>
      <c r="N9" s="517" t="s">
        <v>96</v>
      </c>
      <c r="O9" s="518"/>
      <c r="P9" s="518"/>
      <c r="Q9" s="518"/>
      <c r="R9" s="519"/>
      <c r="S9" s="536" t="s">
        <v>14</v>
      </c>
      <c r="T9" s="536"/>
      <c r="U9" s="536"/>
      <c r="V9" s="536"/>
      <c r="W9" s="526">
        <v>3</v>
      </c>
      <c r="X9" s="526"/>
      <c r="Y9" s="541"/>
      <c r="Z9" s="21"/>
      <c r="AA9" s="21"/>
      <c r="AB9" s="515">
        <v>0.4375</v>
      </c>
      <c r="AC9" s="516"/>
      <c r="AD9" s="516"/>
      <c r="AE9" s="507">
        <v>4</v>
      </c>
      <c r="AF9" s="507"/>
      <c r="AG9" s="510" t="s">
        <v>102</v>
      </c>
      <c r="AH9" s="511"/>
      <c r="AI9" s="511"/>
      <c r="AJ9" s="511"/>
      <c r="AK9" s="512"/>
      <c r="AL9" s="44" t="s">
        <v>8</v>
      </c>
      <c r="AM9" s="510" t="s">
        <v>103</v>
      </c>
      <c r="AN9" s="511"/>
      <c r="AO9" s="511"/>
      <c r="AP9" s="511"/>
      <c r="AQ9" s="512"/>
      <c r="AR9" s="536" t="s">
        <v>15</v>
      </c>
      <c r="AS9" s="536"/>
      <c r="AT9" s="536"/>
      <c r="AU9" s="536"/>
      <c r="AV9" s="526">
        <v>3</v>
      </c>
      <c r="AW9" s="526"/>
      <c r="AX9" s="527"/>
      <c r="AY9" s="22"/>
      <c r="AZ9" s="22"/>
      <c r="BC9" s="515">
        <v>0.38125</v>
      </c>
      <c r="BD9" s="516"/>
      <c r="BE9" s="516"/>
      <c r="BF9" s="507">
        <v>4</v>
      </c>
      <c r="BG9" s="507"/>
      <c r="BH9" s="510" t="s">
        <v>72</v>
      </c>
      <c r="BI9" s="511"/>
      <c r="BJ9" s="511"/>
      <c r="BK9" s="511"/>
      <c r="BL9" s="512"/>
      <c r="BM9" s="12" t="s">
        <v>1</v>
      </c>
      <c r="BN9" s="517" t="s">
        <v>84</v>
      </c>
      <c r="BO9" s="518"/>
      <c r="BP9" s="518"/>
      <c r="BQ9" s="518"/>
      <c r="BR9" s="519"/>
      <c r="BS9" s="536" t="s">
        <v>63</v>
      </c>
      <c r="BT9" s="536"/>
      <c r="BU9" s="536"/>
      <c r="BV9" s="536"/>
      <c r="BW9" s="520">
        <v>3</v>
      </c>
      <c r="BX9" s="520"/>
      <c r="BY9" s="523"/>
      <c r="BZ9" s="515">
        <v>0.38125</v>
      </c>
      <c r="CA9" s="516"/>
      <c r="CB9" s="516"/>
      <c r="CC9" s="507">
        <v>4</v>
      </c>
      <c r="CD9" s="507"/>
      <c r="CE9" s="603" t="s">
        <v>75</v>
      </c>
      <c r="CF9" s="604"/>
      <c r="CG9" s="604"/>
      <c r="CH9" s="604"/>
      <c r="CI9" s="604"/>
      <c r="CJ9" s="604"/>
      <c r="CK9" s="604"/>
      <c r="CL9" s="604"/>
      <c r="CM9" s="604"/>
      <c r="CN9" s="506"/>
      <c r="CO9" s="44" t="s">
        <v>1</v>
      </c>
      <c r="CP9" s="510" t="s">
        <v>88</v>
      </c>
      <c r="CQ9" s="511"/>
      <c r="CR9" s="511"/>
      <c r="CS9" s="511"/>
      <c r="CT9" s="512"/>
      <c r="CU9" s="536" t="s">
        <v>65</v>
      </c>
      <c r="CV9" s="536"/>
      <c r="CW9" s="536"/>
      <c r="CX9" s="536"/>
      <c r="CY9" s="526">
        <v>3</v>
      </c>
      <c r="CZ9" s="526"/>
      <c r="DA9" s="527"/>
      <c r="DB9" s="72"/>
      <c r="DC9" s="72"/>
    </row>
    <row r="10" spans="3:107" ht="24" customHeight="1">
      <c r="C10" s="515">
        <v>0.444444444444444</v>
      </c>
      <c r="D10" s="516"/>
      <c r="E10" s="516"/>
      <c r="F10" s="507">
        <v>5</v>
      </c>
      <c r="G10" s="507"/>
      <c r="H10" s="510" t="s">
        <v>90</v>
      </c>
      <c r="I10" s="511"/>
      <c r="J10" s="511"/>
      <c r="K10" s="511"/>
      <c r="L10" s="512"/>
      <c r="M10" s="12" t="s">
        <v>6</v>
      </c>
      <c r="N10" s="510" t="s">
        <v>92</v>
      </c>
      <c r="O10" s="511"/>
      <c r="P10" s="511"/>
      <c r="Q10" s="511"/>
      <c r="R10" s="512"/>
      <c r="S10" s="536" t="s">
        <v>16</v>
      </c>
      <c r="T10" s="536"/>
      <c r="U10" s="536"/>
      <c r="V10" s="536"/>
      <c r="W10" s="526">
        <v>4</v>
      </c>
      <c r="X10" s="526"/>
      <c r="Y10" s="541"/>
      <c r="Z10" s="23"/>
      <c r="AA10" s="23"/>
      <c r="AB10" s="515">
        <v>0.444444444444444</v>
      </c>
      <c r="AC10" s="516"/>
      <c r="AD10" s="516"/>
      <c r="AE10" s="507">
        <v>5</v>
      </c>
      <c r="AF10" s="507"/>
      <c r="AG10" s="510" t="s">
        <v>100</v>
      </c>
      <c r="AH10" s="511"/>
      <c r="AI10" s="511"/>
      <c r="AJ10" s="511"/>
      <c r="AK10" s="512"/>
      <c r="AL10" s="44" t="s">
        <v>1</v>
      </c>
      <c r="AM10" s="510" t="s">
        <v>98</v>
      </c>
      <c r="AN10" s="511"/>
      <c r="AO10" s="511"/>
      <c r="AP10" s="511"/>
      <c r="AQ10" s="512"/>
      <c r="AR10" s="536" t="s">
        <v>13</v>
      </c>
      <c r="AS10" s="536"/>
      <c r="AT10" s="536"/>
      <c r="AU10" s="536"/>
      <c r="AV10" s="526">
        <v>4</v>
      </c>
      <c r="AW10" s="526"/>
      <c r="AX10" s="527"/>
      <c r="AY10" s="22"/>
      <c r="AZ10" s="22"/>
      <c r="BC10" s="515">
        <v>0.390277777777778</v>
      </c>
      <c r="BD10" s="516"/>
      <c r="BE10" s="516"/>
      <c r="BF10" s="507">
        <v>5</v>
      </c>
      <c r="BG10" s="507"/>
      <c r="BH10" s="510" t="s">
        <v>75</v>
      </c>
      <c r="BI10" s="511"/>
      <c r="BJ10" s="511"/>
      <c r="BK10" s="511"/>
      <c r="BL10" s="512"/>
      <c r="BM10" s="12" t="s">
        <v>1</v>
      </c>
      <c r="BN10" s="517" t="s">
        <v>71</v>
      </c>
      <c r="BO10" s="518"/>
      <c r="BP10" s="518"/>
      <c r="BQ10" s="518"/>
      <c r="BR10" s="519"/>
      <c r="BS10" s="536" t="s">
        <v>63</v>
      </c>
      <c r="BT10" s="536"/>
      <c r="BU10" s="536"/>
      <c r="BV10" s="536"/>
      <c r="BW10" s="520">
        <v>4</v>
      </c>
      <c r="BX10" s="520"/>
      <c r="BY10" s="523"/>
      <c r="BZ10" s="515">
        <v>0.390277777777778</v>
      </c>
      <c r="CA10" s="516"/>
      <c r="CB10" s="516"/>
      <c r="CC10" s="507">
        <v>5</v>
      </c>
      <c r="CD10" s="507"/>
      <c r="CE10" s="603" t="s">
        <v>71</v>
      </c>
      <c r="CF10" s="604"/>
      <c r="CG10" s="604"/>
      <c r="CH10" s="604"/>
      <c r="CI10" s="604"/>
      <c r="CJ10" s="604"/>
      <c r="CK10" s="604"/>
      <c r="CL10" s="604"/>
      <c r="CM10" s="604"/>
      <c r="CN10" s="506"/>
      <c r="CO10" s="44" t="s">
        <v>1</v>
      </c>
      <c r="CP10" s="510" t="s">
        <v>69</v>
      </c>
      <c r="CQ10" s="511"/>
      <c r="CR10" s="511"/>
      <c r="CS10" s="511"/>
      <c r="CT10" s="512"/>
      <c r="CU10" s="536" t="s">
        <v>65</v>
      </c>
      <c r="CV10" s="536"/>
      <c r="CW10" s="536"/>
      <c r="CX10" s="536"/>
      <c r="CY10" s="526">
        <v>4</v>
      </c>
      <c r="CZ10" s="526"/>
      <c r="DA10" s="527"/>
      <c r="DB10" s="72"/>
      <c r="DC10" s="72"/>
    </row>
    <row r="11" spans="3:107" ht="24" customHeight="1">
      <c r="C11" s="515">
        <v>0.451388888888889</v>
      </c>
      <c r="D11" s="516"/>
      <c r="E11" s="516"/>
      <c r="F11" s="507">
        <v>6</v>
      </c>
      <c r="G11" s="507"/>
      <c r="H11" s="510" t="s">
        <v>94</v>
      </c>
      <c r="I11" s="511"/>
      <c r="J11" s="511"/>
      <c r="K11" s="511"/>
      <c r="L11" s="512"/>
      <c r="M11" s="12" t="s">
        <v>7</v>
      </c>
      <c r="N11" s="517" t="s">
        <v>96</v>
      </c>
      <c r="O11" s="518"/>
      <c r="P11" s="518"/>
      <c r="Q11" s="518"/>
      <c r="R11" s="519"/>
      <c r="S11" s="536" t="s">
        <v>12</v>
      </c>
      <c r="T11" s="536"/>
      <c r="U11" s="536"/>
      <c r="V11" s="536"/>
      <c r="W11" s="538">
        <v>5</v>
      </c>
      <c r="X11" s="539"/>
      <c r="Y11" s="540"/>
      <c r="Z11" s="21"/>
      <c r="AA11" s="21"/>
      <c r="AB11" s="515">
        <v>0.451388888888889</v>
      </c>
      <c r="AC11" s="516"/>
      <c r="AD11" s="516"/>
      <c r="AE11" s="507">
        <v>6</v>
      </c>
      <c r="AF11" s="507"/>
      <c r="AG11" s="510" t="s">
        <v>101</v>
      </c>
      <c r="AH11" s="511"/>
      <c r="AI11" s="511"/>
      <c r="AJ11" s="511"/>
      <c r="AK11" s="512"/>
      <c r="AL11" s="44" t="s">
        <v>1</v>
      </c>
      <c r="AM11" s="510" t="s">
        <v>103</v>
      </c>
      <c r="AN11" s="511"/>
      <c r="AO11" s="511"/>
      <c r="AP11" s="511"/>
      <c r="AQ11" s="512"/>
      <c r="AR11" s="536" t="s">
        <v>11</v>
      </c>
      <c r="AS11" s="536"/>
      <c r="AT11" s="536"/>
      <c r="AU11" s="536"/>
      <c r="AV11" s="526">
        <v>5</v>
      </c>
      <c r="AW11" s="526"/>
      <c r="AX11" s="527"/>
      <c r="AY11" s="22"/>
      <c r="AZ11" s="22"/>
      <c r="BC11" s="515">
        <v>0.399305555555555</v>
      </c>
      <c r="BD11" s="516"/>
      <c r="BE11" s="516"/>
      <c r="BF11" s="507">
        <v>6</v>
      </c>
      <c r="BG11" s="507"/>
      <c r="BH11" s="573" t="s">
        <v>69</v>
      </c>
      <c r="BI11" s="574"/>
      <c r="BJ11" s="574"/>
      <c r="BK11" s="574"/>
      <c r="BL11" s="575"/>
      <c r="BM11" s="82" t="s">
        <v>1</v>
      </c>
      <c r="BN11" s="573" t="s">
        <v>72</v>
      </c>
      <c r="BO11" s="574"/>
      <c r="BP11" s="574"/>
      <c r="BQ11" s="574"/>
      <c r="BR11" s="575"/>
      <c r="BS11" s="536" t="s">
        <v>63</v>
      </c>
      <c r="BT11" s="536"/>
      <c r="BU11" s="536"/>
      <c r="BV11" s="536"/>
      <c r="BW11" s="538">
        <v>5</v>
      </c>
      <c r="BX11" s="539"/>
      <c r="BY11" s="540"/>
      <c r="BZ11" s="515">
        <v>0.399305555555555</v>
      </c>
      <c r="CA11" s="516"/>
      <c r="CB11" s="516"/>
      <c r="CC11" s="507">
        <v>6</v>
      </c>
      <c r="CD11" s="507"/>
      <c r="CE11" s="603" t="s">
        <v>68</v>
      </c>
      <c r="CF11" s="604"/>
      <c r="CG11" s="604"/>
      <c r="CH11" s="604"/>
      <c r="CI11" s="604"/>
      <c r="CJ11" s="604"/>
      <c r="CK11" s="604"/>
      <c r="CL11" s="604"/>
      <c r="CM11" s="604"/>
      <c r="CN11" s="506"/>
      <c r="CO11" s="44" t="s">
        <v>1</v>
      </c>
      <c r="CP11" s="510" t="s">
        <v>75</v>
      </c>
      <c r="CQ11" s="511"/>
      <c r="CR11" s="511"/>
      <c r="CS11" s="511"/>
      <c r="CT11" s="512"/>
      <c r="CU11" s="536" t="s">
        <v>65</v>
      </c>
      <c r="CV11" s="536"/>
      <c r="CW11" s="536"/>
      <c r="CX11" s="536"/>
      <c r="CY11" s="520">
        <v>5</v>
      </c>
      <c r="CZ11" s="520"/>
      <c r="DA11" s="521"/>
      <c r="DB11" s="72"/>
      <c r="DC11" s="72"/>
    </row>
    <row r="12" spans="3:107" ht="24" customHeight="1">
      <c r="C12" s="515">
        <v>0.458333333333333</v>
      </c>
      <c r="D12" s="516"/>
      <c r="E12" s="516"/>
      <c r="F12" s="507">
        <v>7</v>
      </c>
      <c r="G12" s="507"/>
      <c r="H12" s="517" t="s">
        <v>93</v>
      </c>
      <c r="I12" s="518"/>
      <c r="J12" s="518"/>
      <c r="K12" s="518"/>
      <c r="L12" s="519"/>
      <c r="M12" s="12" t="s">
        <v>1</v>
      </c>
      <c r="N12" s="517" t="s">
        <v>91</v>
      </c>
      <c r="O12" s="518"/>
      <c r="P12" s="518"/>
      <c r="Q12" s="518"/>
      <c r="R12" s="519"/>
      <c r="S12" s="536" t="s">
        <v>14</v>
      </c>
      <c r="T12" s="536"/>
      <c r="U12" s="536"/>
      <c r="V12" s="536"/>
      <c r="W12" s="526">
        <v>6</v>
      </c>
      <c r="X12" s="526"/>
      <c r="Y12" s="541"/>
      <c r="Z12" s="21"/>
      <c r="AA12" s="21"/>
      <c r="AB12" s="515">
        <v>0.458333333333333</v>
      </c>
      <c r="AC12" s="516"/>
      <c r="AD12" s="516"/>
      <c r="AE12" s="507">
        <v>7</v>
      </c>
      <c r="AF12" s="507"/>
      <c r="AG12" s="510" t="s">
        <v>97</v>
      </c>
      <c r="AH12" s="511"/>
      <c r="AI12" s="511"/>
      <c r="AJ12" s="511"/>
      <c r="AK12" s="512"/>
      <c r="AL12" s="44" t="s">
        <v>6</v>
      </c>
      <c r="AM12" s="510" t="s">
        <v>99</v>
      </c>
      <c r="AN12" s="511"/>
      <c r="AO12" s="511"/>
      <c r="AP12" s="511"/>
      <c r="AQ12" s="512"/>
      <c r="AR12" s="536" t="s">
        <v>17</v>
      </c>
      <c r="AS12" s="536"/>
      <c r="AT12" s="536"/>
      <c r="AU12" s="536"/>
      <c r="AV12" s="526">
        <v>6</v>
      </c>
      <c r="AW12" s="526"/>
      <c r="AX12" s="527"/>
      <c r="AY12" s="22"/>
      <c r="AZ12" s="22"/>
      <c r="BC12" s="515">
        <v>0.408333333333333</v>
      </c>
      <c r="BD12" s="516"/>
      <c r="BE12" s="516"/>
      <c r="BF12" s="507">
        <v>7</v>
      </c>
      <c r="BG12" s="507"/>
      <c r="BH12" s="510" t="s">
        <v>81</v>
      </c>
      <c r="BI12" s="511"/>
      <c r="BJ12" s="511"/>
      <c r="BK12" s="511"/>
      <c r="BL12" s="512"/>
      <c r="BM12" s="12" t="s">
        <v>1</v>
      </c>
      <c r="BN12" s="517" t="s">
        <v>83</v>
      </c>
      <c r="BO12" s="518"/>
      <c r="BP12" s="518"/>
      <c r="BQ12" s="518"/>
      <c r="BR12" s="519"/>
      <c r="BS12" s="536" t="s">
        <v>63</v>
      </c>
      <c r="BT12" s="536"/>
      <c r="BU12" s="536"/>
      <c r="BV12" s="536"/>
      <c r="BW12" s="576">
        <v>12</v>
      </c>
      <c r="BX12" s="576"/>
      <c r="BY12" s="577"/>
      <c r="BZ12" s="515">
        <v>0.408333333333333</v>
      </c>
      <c r="CA12" s="516"/>
      <c r="CB12" s="516"/>
      <c r="CC12" s="507">
        <v>7</v>
      </c>
      <c r="CD12" s="507"/>
      <c r="CE12" s="603" t="s">
        <v>86</v>
      </c>
      <c r="CF12" s="604"/>
      <c r="CG12" s="604"/>
      <c r="CH12" s="604"/>
      <c r="CI12" s="604"/>
      <c r="CJ12" s="604"/>
      <c r="CK12" s="604"/>
      <c r="CL12" s="604"/>
      <c r="CM12" s="604"/>
      <c r="CN12" s="506"/>
      <c r="CO12" s="44" t="s">
        <v>1</v>
      </c>
      <c r="CP12" s="510" t="s">
        <v>77</v>
      </c>
      <c r="CQ12" s="511"/>
      <c r="CR12" s="511"/>
      <c r="CS12" s="511"/>
      <c r="CT12" s="512"/>
      <c r="CU12" s="536" t="s">
        <v>65</v>
      </c>
      <c r="CV12" s="536"/>
      <c r="CW12" s="536"/>
      <c r="CX12" s="536"/>
      <c r="CY12" s="526">
        <v>6</v>
      </c>
      <c r="CZ12" s="526"/>
      <c r="DA12" s="527"/>
      <c r="DB12" s="72"/>
      <c r="DC12" s="72"/>
    </row>
    <row r="13" spans="3:107" ht="24" customHeight="1">
      <c r="C13" s="515">
        <v>0.465277777777778</v>
      </c>
      <c r="D13" s="516"/>
      <c r="E13" s="516"/>
      <c r="F13" s="507">
        <v>8</v>
      </c>
      <c r="G13" s="507"/>
      <c r="H13" s="510" t="s">
        <v>94</v>
      </c>
      <c r="I13" s="511"/>
      <c r="J13" s="511"/>
      <c r="K13" s="511"/>
      <c r="L13" s="512"/>
      <c r="M13" s="12" t="s">
        <v>9</v>
      </c>
      <c r="N13" s="517" t="s">
        <v>95</v>
      </c>
      <c r="O13" s="518"/>
      <c r="P13" s="518"/>
      <c r="Q13" s="518"/>
      <c r="R13" s="519"/>
      <c r="S13" s="536" t="s">
        <v>14</v>
      </c>
      <c r="T13" s="536"/>
      <c r="U13" s="536"/>
      <c r="V13" s="536"/>
      <c r="W13" s="520">
        <v>7</v>
      </c>
      <c r="X13" s="520"/>
      <c r="Y13" s="523"/>
      <c r="Z13" s="21"/>
      <c r="AA13" s="21"/>
      <c r="AB13" s="515">
        <v>0.465277777777778</v>
      </c>
      <c r="AC13" s="516"/>
      <c r="AD13" s="516"/>
      <c r="AE13" s="507">
        <v>8</v>
      </c>
      <c r="AF13" s="507"/>
      <c r="AG13" s="510" t="s">
        <v>101</v>
      </c>
      <c r="AH13" s="511"/>
      <c r="AI13" s="511"/>
      <c r="AJ13" s="511"/>
      <c r="AK13" s="512"/>
      <c r="AL13" s="44" t="s">
        <v>1</v>
      </c>
      <c r="AM13" s="510" t="s">
        <v>102</v>
      </c>
      <c r="AN13" s="511"/>
      <c r="AO13" s="511"/>
      <c r="AP13" s="511"/>
      <c r="AQ13" s="512"/>
      <c r="AR13" s="536" t="s">
        <v>15</v>
      </c>
      <c r="AS13" s="536"/>
      <c r="AT13" s="536"/>
      <c r="AU13" s="536"/>
      <c r="AV13" s="526">
        <v>7</v>
      </c>
      <c r="AW13" s="526"/>
      <c r="AX13" s="527"/>
      <c r="AY13" s="22"/>
      <c r="AZ13" s="22"/>
      <c r="BC13" s="515">
        <v>0.417361111111111</v>
      </c>
      <c r="BD13" s="516"/>
      <c r="BE13" s="516"/>
      <c r="BF13" s="507">
        <v>8</v>
      </c>
      <c r="BG13" s="507"/>
      <c r="BH13" s="510" t="s">
        <v>79</v>
      </c>
      <c r="BI13" s="511"/>
      <c r="BJ13" s="511"/>
      <c r="BK13" s="511"/>
      <c r="BL13" s="512"/>
      <c r="BM13" s="12" t="s">
        <v>1</v>
      </c>
      <c r="BN13" s="517" t="s">
        <v>84</v>
      </c>
      <c r="BO13" s="518"/>
      <c r="BP13" s="518"/>
      <c r="BQ13" s="518"/>
      <c r="BR13" s="519"/>
      <c r="BS13" s="536" t="s">
        <v>63</v>
      </c>
      <c r="BT13" s="536"/>
      <c r="BU13" s="536"/>
      <c r="BV13" s="536"/>
      <c r="BW13" s="520">
        <v>7</v>
      </c>
      <c r="BX13" s="520"/>
      <c r="BY13" s="523"/>
      <c r="BZ13" s="515">
        <v>0.417361111111111</v>
      </c>
      <c r="CA13" s="516"/>
      <c r="CB13" s="516"/>
      <c r="CC13" s="507">
        <v>8</v>
      </c>
      <c r="CD13" s="507"/>
      <c r="CE13" s="603" t="s">
        <v>87</v>
      </c>
      <c r="CF13" s="604"/>
      <c r="CG13" s="604"/>
      <c r="CH13" s="604"/>
      <c r="CI13" s="604"/>
      <c r="CJ13" s="604"/>
      <c r="CK13" s="604"/>
      <c r="CL13" s="604"/>
      <c r="CM13" s="604"/>
      <c r="CN13" s="506"/>
      <c r="CO13" s="44" t="s">
        <v>1</v>
      </c>
      <c r="CP13" s="510" t="s">
        <v>88</v>
      </c>
      <c r="CQ13" s="511"/>
      <c r="CR13" s="511"/>
      <c r="CS13" s="511"/>
      <c r="CT13" s="512"/>
      <c r="CU13" s="536" t="s">
        <v>65</v>
      </c>
      <c r="CV13" s="536"/>
      <c r="CW13" s="536"/>
      <c r="CX13" s="536"/>
      <c r="CY13" s="520">
        <v>7</v>
      </c>
      <c r="CZ13" s="520"/>
      <c r="DA13" s="521"/>
      <c r="DB13" s="72"/>
      <c r="DC13" s="72"/>
    </row>
    <row r="14" spans="3:107" ht="24" customHeight="1">
      <c r="C14" s="515">
        <v>0.472222222222222</v>
      </c>
      <c r="D14" s="516"/>
      <c r="E14" s="516"/>
      <c r="F14" s="507">
        <v>9</v>
      </c>
      <c r="G14" s="507"/>
      <c r="H14" s="517" t="s">
        <v>93</v>
      </c>
      <c r="I14" s="518"/>
      <c r="J14" s="518"/>
      <c r="K14" s="518"/>
      <c r="L14" s="519"/>
      <c r="M14" s="12" t="s">
        <v>6</v>
      </c>
      <c r="N14" s="510" t="s">
        <v>92</v>
      </c>
      <c r="O14" s="511"/>
      <c r="P14" s="511"/>
      <c r="Q14" s="511"/>
      <c r="R14" s="512"/>
      <c r="S14" s="536" t="s">
        <v>12</v>
      </c>
      <c r="T14" s="536"/>
      <c r="U14" s="536"/>
      <c r="V14" s="536"/>
      <c r="W14" s="520">
        <v>8</v>
      </c>
      <c r="X14" s="520"/>
      <c r="Y14" s="523"/>
      <c r="Z14" s="21"/>
      <c r="AA14" s="21"/>
      <c r="AB14" s="515">
        <v>0.472222222222222</v>
      </c>
      <c r="AC14" s="516"/>
      <c r="AD14" s="516"/>
      <c r="AE14" s="507">
        <v>9</v>
      </c>
      <c r="AF14" s="507"/>
      <c r="AG14" s="510" t="s">
        <v>97</v>
      </c>
      <c r="AH14" s="511"/>
      <c r="AI14" s="511"/>
      <c r="AJ14" s="511"/>
      <c r="AK14" s="512"/>
      <c r="AL14" s="44" t="s">
        <v>1</v>
      </c>
      <c r="AM14" s="510" t="s">
        <v>98</v>
      </c>
      <c r="AN14" s="511"/>
      <c r="AO14" s="511"/>
      <c r="AP14" s="511"/>
      <c r="AQ14" s="512"/>
      <c r="AR14" s="536" t="s">
        <v>11</v>
      </c>
      <c r="AS14" s="536"/>
      <c r="AT14" s="536"/>
      <c r="AU14" s="536"/>
      <c r="AV14" s="526">
        <v>8</v>
      </c>
      <c r="AW14" s="526"/>
      <c r="AX14" s="527"/>
      <c r="AY14" s="22"/>
      <c r="AZ14" s="22"/>
      <c r="BC14" s="515">
        <v>0.426388888888889</v>
      </c>
      <c r="BD14" s="516"/>
      <c r="BE14" s="516"/>
      <c r="BF14" s="507">
        <v>9</v>
      </c>
      <c r="BG14" s="507"/>
      <c r="BH14" s="510" t="s">
        <v>81</v>
      </c>
      <c r="BI14" s="511"/>
      <c r="BJ14" s="511"/>
      <c r="BK14" s="511"/>
      <c r="BL14" s="512"/>
      <c r="BM14" s="12" t="s">
        <v>1</v>
      </c>
      <c r="BN14" s="517" t="s">
        <v>71</v>
      </c>
      <c r="BO14" s="518"/>
      <c r="BP14" s="518"/>
      <c r="BQ14" s="518"/>
      <c r="BR14" s="519"/>
      <c r="BS14" s="536" t="s">
        <v>63</v>
      </c>
      <c r="BT14" s="536"/>
      <c r="BU14" s="536"/>
      <c r="BV14" s="536"/>
      <c r="BW14" s="520">
        <v>8</v>
      </c>
      <c r="BX14" s="520"/>
      <c r="BY14" s="523"/>
      <c r="BZ14" s="515">
        <v>0.426388888888889</v>
      </c>
      <c r="CA14" s="516"/>
      <c r="CB14" s="516"/>
      <c r="CC14" s="507">
        <v>9</v>
      </c>
      <c r="CD14" s="507"/>
      <c r="CE14" s="603" t="s">
        <v>86</v>
      </c>
      <c r="CF14" s="604"/>
      <c r="CG14" s="604"/>
      <c r="CH14" s="604"/>
      <c r="CI14" s="604"/>
      <c r="CJ14" s="604"/>
      <c r="CK14" s="604"/>
      <c r="CL14" s="604"/>
      <c r="CM14" s="604"/>
      <c r="CN14" s="506"/>
      <c r="CO14" s="44" t="s">
        <v>1</v>
      </c>
      <c r="CP14" s="510" t="s">
        <v>69</v>
      </c>
      <c r="CQ14" s="511"/>
      <c r="CR14" s="511"/>
      <c r="CS14" s="511"/>
      <c r="CT14" s="512"/>
      <c r="CU14" s="536" t="s">
        <v>65</v>
      </c>
      <c r="CV14" s="536"/>
      <c r="CW14" s="536"/>
      <c r="CX14" s="536"/>
      <c r="CY14" s="526">
        <v>8</v>
      </c>
      <c r="CZ14" s="526"/>
      <c r="DA14" s="527"/>
      <c r="DB14" s="73"/>
      <c r="DC14" s="73"/>
    </row>
    <row r="15" spans="3:107" ht="24" customHeight="1">
      <c r="C15" s="515">
        <v>0.479166666666666</v>
      </c>
      <c r="D15" s="516"/>
      <c r="E15" s="516"/>
      <c r="F15" s="507">
        <v>10</v>
      </c>
      <c r="G15" s="507"/>
      <c r="H15" s="510" t="s">
        <v>94</v>
      </c>
      <c r="I15" s="511"/>
      <c r="J15" s="511"/>
      <c r="K15" s="511"/>
      <c r="L15" s="512"/>
      <c r="M15" s="12" t="s">
        <v>7</v>
      </c>
      <c r="N15" s="517" t="s">
        <v>96</v>
      </c>
      <c r="O15" s="518"/>
      <c r="P15" s="518"/>
      <c r="Q15" s="518"/>
      <c r="R15" s="519"/>
      <c r="S15" s="536" t="s">
        <v>16</v>
      </c>
      <c r="T15" s="536"/>
      <c r="U15" s="536"/>
      <c r="V15" s="536"/>
      <c r="W15" s="520">
        <v>9</v>
      </c>
      <c r="X15" s="520"/>
      <c r="Y15" s="523"/>
      <c r="Z15" s="21"/>
      <c r="AA15" s="21"/>
      <c r="AB15" s="515">
        <v>0.479166666666666</v>
      </c>
      <c r="AC15" s="516"/>
      <c r="AD15" s="516"/>
      <c r="AE15" s="507">
        <v>10</v>
      </c>
      <c r="AF15" s="507"/>
      <c r="AG15" s="510" t="s">
        <v>101</v>
      </c>
      <c r="AH15" s="511"/>
      <c r="AI15" s="511"/>
      <c r="AJ15" s="511"/>
      <c r="AK15" s="512"/>
      <c r="AL15" s="44" t="s">
        <v>1</v>
      </c>
      <c r="AM15" s="510" t="s">
        <v>103</v>
      </c>
      <c r="AN15" s="511"/>
      <c r="AO15" s="511"/>
      <c r="AP15" s="511"/>
      <c r="AQ15" s="512"/>
      <c r="AR15" s="536" t="s">
        <v>13</v>
      </c>
      <c r="AS15" s="536"/>
      <c r="AT15" s="536"/>
      <c r="AU15" s="536"/>
      <c r="AV15" s="526">
        <v>9</v>
      </c>
      <c r="AW15" s="526"/>
      <c r="AX15" s="527"/>
      <c r="AY15" s="22"/>
      <c r="AZ15" s="22"/>
      <c r="BC15" s="515">
        <v>0.435416666666666</v>
      </c>
      <c r="BD15" s="516"/>
      <c r="BE15" s="516"/>
      <c r="BF15" s="507">
        <v>10</v>
      </c>
      <c r="BG15" s="507"/>
      <c r="BH15" s="510" t="s">
        <v>85</v>
      </c>
      <c r="BI15" s="511"/>
      <c r="BJ15" s="511"/>
      <c r="BK15" s="511"/>
      <c r="BL15" s="512"/>
      <c r="BM15" s="12" t="s">
        <v>1</v>
      </c>
      <c r="BN15" s="517" t="s">
        <v>72</v>
      </c>
      <c r="BO15" s="518"/>
      <c r="BP15" s="518"/>
      <c r="BQ15" s="518"/>
      <c r="BR15" s="519"/>
      <c r="BS15" s="536" t="s">
        <v>63</v>
      </c>
      <c r="BT15" s="536"/>
      <c r="BU15" s="536"/>
      <c r="BV15" s="536"/>
      <c r="BW15" s="520">
        <v>9</v>
      </c>
      <c r="BX15" s="520"/>
      <c r="BY15" s="523"/>
      <c r="BZ15" s="515">
        <v>0.435416666666666</v>
      </c>
      <c r="CA15" s="516"/>
      <c r="CB15" s="516"/>
      <c r="CC15" s="507">
        <v>10</v>
      </c>
      <c r="CD15" s="507"/>
      <c r="CE15" s="603" t="s">
        <v>87</v>
      </c>
      <c r="CF15" s="604"/>
      <c r="CG15" s="604"/>
      <c r="CH15" s="604"/>
      <c r="CI15" s="604"/>
      <c r="CJ15" s="604"/>
      <c r="CK15" s="604"/>
      <c r="CL15" s="604"/>
      <c r="CM15" s="604"/>
      <c r="CN15" s="506"/>
      <c r="CO15" s="44" t="s">
        <v>1</v>
      </c>
      <c r="CP15" s="510" t="s">
        <v>75</v>
      </c>
      <c r="CQ15" s="511"/>
      <c r="CR15" s="511"/>
      <c r="CS15" s="511"/>
      <c r="CT15" s="512"/>
      <c r="CU15" s="536" t="s">
        <v>65</v>
      </c>
      <c r="CV15" s="536"/>
      <c r="CW15" s="536"/>
      <c r="CX15" s="536"/>
      <c r="CY15" s="520">
        <v>9</v>
      </c>
      <c r="CZ15" s="520"/>
      <c r="DA15" s="521"/>
      <c r="DB15" s="73"/>
      <c r="DC15" s="73"/>
    </row>
    <row r="16" spans="3:107" ht="24" customHeight="1">
      <c r="C16" s="515">
        <v>0.486111111111111</v>
      </c>
      <c r="D16" s="516"/>
      <c r="E16" s="516"/>
      <c r="F16" s="507">
        <v>11</v>
      </c>
      <c r="G16" s="507"/>
      <c r="H16" s="510" t="s">
        <v>90</v>
      </c>
      <c r="I16" s="511"/>
      <c r="J16" s="511"/>
      <c r="K16" s="511"/>
      <c r="L16" s="512"/>
      <c r="M16" s="45" t="s">
        <v>1</v>
      </c>
      <c r="N16" s="517" t="s">
        <v>91</v>
      </c>
      <c r="O16" s="518"/>
      <c r="P16" s="518"/>
      <c r="Q16" s="518"/>
      <c r="R16" s="519"/>
      <c r="S16" s="536" t="s">
        <v>14</v>
      </c>
      <c r="T16" s="536"/>
      <c r="U16" s="536"/>
      <c r="V16" s="536"/>
      <c r="W16" s="520">
        <v>10</v>
      </c>
      <c r="X16" s="520"/>
      <c r="Y16" s="523"/>
      <c r="Z16" s="21"/>
      <c r="AA16" s="21"/>
      <c r="AB16" s="515">
        <v>0.486111111111111</v>
      </c>
      <c r="AC16" s="516"/>
      <c r="AD16" s="516"/>
      <c r="AE16" s="548">
        <v>11</v>
      </c>
      <c r="AF16" s="549"/>
      <c r="AG16" s="510" t="s">
        <v>100</v>
      </c>
      <c r="AH16" s="511"/>
      <c r="AI16" s="511"/>
      <c r="AJ16" s="511"/>
      <c r="AK16" s="512"/>
      <c r="AL16" s="45" t="s">
        <v>6</v>
      </c>
      <c r="AM16" s="510" t="s">
        <v>99</v>
      </c>
      <c r="AN16" s="511"/>
      <c r="AO16" s="511"/>
      <c r="AP16" s="511"/>
      <c r="AQ16" s="512"/>
      <c r="AR16" s="537" t="s">
        <v>15</v>
      </c>
      <c r="AS16" s="537"/>
      <c r="AT16" s="537"/>
      <c r="AU16" s="537"/>
      <c r="AV16" s="526">
        <v>10</v>
      </c>
      <c r="AW16" s="526"/>
      <c r="AX16" s="527"/>
      <c r="AY16" s="22"/>
      <c r="AZ16" s="22"/>
      <c r="BC16" s="515">
        <v>0.444444444444444</v>
      </c>
      <c r="BD16" s="516"/>
      <c r="BE16" s="516"/>
      <c r="BF16" s="507">
        <v>11</v>
      </c>
      <c r="BG16" s="507"/>
      <c r="BH16" s="510" t="s">
        <v>75</v>
      </c>
      <c r="BI16" s="511"/>
      <c r="BJ16" s="511"/>
      <c r="BK16" s="511"/>
      <c r="BL16" s="512"/>
      <c r="BM16" s="45" t="s">
        <v>1</v>
      </c>
      <c r="BN16" s="517" t="s">
        <v>83</v>
      </c>
      <c r="BO16" s="518"/>
      <c r="BP16" s="518"/>
      <c r="BQ16" s="518"/>
      <c r="BR16" s="519"/>
      <c r="BS16" s="536" t="s">
        <v>63</v>
      </c>
      <c r="BT16" s="536"/>
      <c r="BU16" s="536"/>
      <c r="BV16" s="536"/>
      <c r="BW16" s="520">
        <v>10</v>
      </c>
      <c r="BX16" s="520"/>
      <c r="BY16" s="523"/>
      <c r="BZ16" s="515">
        <v>0.444444444444444</v>
      </c>
      <c r="CA16" s="516"/>
      <c r="CB16" s="516"/>
      <c r="CC16" s="548">
        <v>11</v>
      </c>
      <c r="CD16" s="549"/>
      <c r="CE16" s="603" t="s">
        <v>71</v>
      </c>
      <c r="CF16" s="604"/>
      <c r="CG16" s="604"/>
      <c r="CH16" s="604"/>
      <c r="CI16" s="604"/>
      <c r="CJ16" s="604"/>
      <c r="CK16" s="604"/>
      <c r="CL16" s="604"/>
      <c r="CM16" s="604"/>
      <c r="CN16" s="506"/>
      <c r="CO16" s="44" t="s">
        <v>1</v>
      </c>
      <c r="CP16" s="510" t="s">
        <v>77</v>
      </c>
      <c r="CQ16" s="511"/>
      <c r="CR16" s="511"/>
      <c r="CS16" s="511"/>
      <c r="CT16" s="512"/>
      <c r="CU16" s="536" t="s">
        <v>65</v>
      </c>
      <c r="CV16" s="536"/>
      <c r="CW16" s="536"/>
      <c r="CX16" s="536"/>
      <c r="CY16" s="683">
        <v>10</v>
      </c>
      <c r="CZ16" s="683"/>
      <c r="DA16" s="684"/>
      <c r="DB16" s="74"/>
      <c r="DC16" s="74"/>
    </row>
    <row r="17" spans="3:107" ht="24" customHeight="1" thickBot="1">
      <c r="C17" s="524">
        <v>0.493055555555555</v>
      </c>
      <c r="D17" s="525"/>
      <c r="E17" s="525"/>
      <c r="F17" s="509">
        <v>12</v>
      </c>
      <c r="G17" s="509"/>
      <c r="H17" s="503" t="s">
        <v>95</v>
      </c>
      <c r="I17" s="504"/>
      <c r="J17" s="504"/>
      <c r="K17" s="504"/>
      <c r="L17" s="505"/>
      <c r="M17" s="115" t="s">
        <v>1</v>
      </c>
      <c r="N17" s="503" t="s">
        <v>96</v>
      </c>
      <c r="O17" s="504"/>
      <c r="P17" s="504"/>
      <c r="Q17" s="504"/>
      <c r="R17" s="505"/>
      <c r="S17" s="535" t="s">
        <v>14</v>
      </c>
      <c r="T17" s="535"/>
      <c r="U17" s="535"/>
      <c r="V17" s="535"/>
      <c r="W17" s="533">
        <v>11</v>
      </c>
      <c r="X17" s="533"/>
      <c r="Y17" s="534"/>
      <c r="Z17" s="25"/>
      <c r="AA17" s="25"/>
      <c r="AB17" s="524">
        <v>0.493055555555555</v>
      </c>
      <c r="AC17" s="525"/>
      <c r="AD17" s="525"/>
      <c r="AE17" s="508">
        <v>12</v>
      </c>
      <c r="AF17" s="509"/>
      <c r="AG17" s="503" t="s">
        <v>102</v>
      </c>
      <c r="AH17" s="504"/>
      <c r="AI17" s="504"/>
      <c r="AJ17" s="504"/>
      <c r="AK17" s="505"/>
      <c r="AL17" s="116" t="s">
        <v>1</v>
      </c>
      <c r="AM17" s="503" t="s">
        <v>103</v>
      </c>
      <c r="AN17" s="504"/>
      <c r="AO17" s="504"/>
      <c r="AP17" s="504"/>
      <c r="AQ17" s="505"/>
      <c r="AR17" s="535" t="s">
        <v>17</v>
      </c>
      <c r="AS17" s="535"/>
      <c r="AT17" s="535"/>
      <c r="AU17" s="535"/>
      <c r="AV17" s="528">
        <v>11</v>
      </c>
      <c r="AW17" s="528"/>
      <c r="AX17" s="529"/>
      <c r="AY17" s="26"/>
      <c r="AZ17" s="26"/>
      <c r="BC17" s="586">
        <v>0.453472222222222</v>
      </c>
      <c r="BD17" s="587"/>
      <c r="BE17" s="587"/>
      <c r="BF17" s="588">
        <v>12</v>
      </c>
      <c r="BG17" s="588"/>
      <c r="BH17" s="589" t="s">
        <v>69</v>
      </c>
      <c r="BI17" s="590"/>
      <c r="BJ17" s="590"/>
      <c r="BK17" s="590"/>
      <c r="BL17" s="591"/>
      <c r="BM17" s="154" t="s">
        <v>1</v>
      </c>
      <c r="BN17" s="589" t="s">
        <v>84</v>
      </c>
      <c r="BO17" s="590"/>
      <c r="BP17" s="590"/>
      <c r="BQ17" s="590"/>
      <c r="BR17" s="591"/>
      <c r="BS17" s="592" t="s">
        <v>63</v>
      </c>
      <c r="BT17" s="592"/>
      <c r="BU17" s="592"/>
      <c r="BV17" s="592"/>
      <c r="BW17" s="593">
        <v>11</v>
      </c>
      <c r="BX17" s="593"/>
      <c r="BY17" s="594"/>
      <c r="BZ17" s="685">
        <v>0.453472222222222</v>
      </c>
      <c r="CA17" s="587"/>
      <c r="CB17" s="587"/>
      <c r="CC17" s="686">
        <v>12</v>
      </c>
      <c r="CD17" s="588"/>
      <c r="CE17" s="692" t="s">
        <v>68</v>
      </c>
      <c r="CF17" s="693"/>
      <c r="CG17" s="693"/>
      <c r="CH17" s="693"/>
      <c r="CI17" s="693"/>
      <c r="CJ17" s="693"/>
      <c r="CK17" s="693"/>
      <c r="CL17" s="693"/>
      <c r="CM17" s="693"/>
      <c r="CN17" s="694"/>
      <c r="CO17" s="153"/>
      <c r="CP17" s="687" t="s">
        <v>88</v>
      </c>
      <c r="CQ17" s="688"/>
      <c r="CR17" s="688"/>
      <c r="CS17" s="688"/>
      <c r="CT17" s="689"/>
      <c r="CU17" s="592" t="s">
        <v>65</v>
      </c>
      <c r="CV17" s="592"/>
      <c r="CW17" s="592"/>
      <c r="CX17" s="592"/>
      <c r="CY17" s="690">
        <v>11</v>
      </c>
      <c r="CZ17" s="690"/>
      <c r="DA17" s="691"/>
      <c r="DB17" s="73"/>
      <c r="DC17" s="73"/>
    </row>
    <row r="18" spans="3:107" ht="24" customHeight="1" thickTop="1">
      <c r="C18" s="531">
        <v>0.5</v>
      </c>
      <c r="D18" s="532"/>
      <c r="E18" s="532"/>
      <c r="F18" s="530">
        <v>13</v>
      </c>
      <c r="G18" s="530"/>
      <c r="H18" s="500" t="s">
        <v>104</v>
      </c>
      <c r="I18" s="501"/>
      <c r="J18" s="501"/>
      <c r="K18" s="501"/>
      <c r="L18" s="502"/>
      <c r="M18" s="67" t="s">
        <v>6</v>
      </c>
      <c r="N18" s="500" t="s">
        <v>105</v>
      </c>
      <c r="O18" s="501"/>
      <c r="P18" s="501"/>
      <c r="Q18" s="501"/>
      <c r="R18" s="502"/>
      <c r="S18" s="81"/>
      <c r="T18" s="81"/>
      <c r="U18" s="81"/>
      <c r="V18" s="81"/>
      <c r="W18" s="565">
        <v>24</v>
      </c>
      <c r="X18" s="565"/>
      <c r="Y18" s="566"/>
      <c r="Z18" s="14"/>
      <c r="AA18" s="14"/>
      <c r="AB18" s="531">
        <v>0.5</v>
      </c>
      <c r="AC18" s="532"/>
      <c r="AD18" s="532"/>
      <c r="AE18" s="570">
        <v>13</v>
      </c>
      <c r="AF18" s="530"/>
      <c r="AG18" s="500" t="s">
        <v>110</v>
      </c>
      <c r="AH18" s="501"/>
      <c r="AI18" s="501"/>
      <c r="AJ18" s="501"/>
      <c r="AK18" s="502"/>
      <c r="AL18" s="67" t="s">
        <v>1</v>
      </c>
      <c r="AM18" s="500" t="s">
        <v>111</v>
      </c>
      <c r="AN18" s="501"/>
      <c r="AO18" s="501"/>
      <c r="AP18" s="501"/>
      <c r="AQ18" s="502"/>
      <c r="AR18" s="81"/>
      <c r="AS18" s="81"/>
      <c r="AT18" s="81"/>
      <c r="AU18" s="81"/>
      <c r="AV18" s="563">
        <v>24</v>
      </c>
      <c r="AW18" s="563"/>
      <c r="AX18" s="564"/>
      <c r="AY18" s="15"/>
      <c r="AZ18" s="15"/>
      <c r="BC18" s="531">
        <v>0.4625</v>
      </c>
      <c r="BD18" s="532"/>
      <c r="BE18" s="532"/>
      <c r="BF18" s="614">
        <v>13</v>
      </c>
      <c r="BG18" s="614"/>
      <c r="BH18" s="500" t="s">
        <v>169</v>
      </c>
      <c r="BI18" s="501"/>
      <c r="BJ18" s="501"/>
      <c r="BK18" s="501"/>
      <c r="BL18" s="502"/>
      <c r="BM18" s="67" t="s">
        <v>1</v>
      </c>
      <c r="BN18" s="500" t="s">
        <v>68</v>
      </c>
      <c r="BO18" s="501"/>
      <c r="BP18" s="501"/>
      <c r="BQ18" s="501"/>
      <c r="BR18" s="502"/>
      <c r="BS18" s="597" t="s">
        <v>66</v>
      </c>
      <c r="BT18" s="598"/>
      <c r="BU18" s="598"/>
      <c r="BV18" s="599"/>
      <c r="BW18" s="595">
        <v>24</v>
      </c>
      <c r="BX18" s="595"/>
      <c r="BY18" s="596"/>
      <c r="BZ18" s="531">
        <v>0.4625</v>
      </c>
      <c r="CA18" s="532"/>
      <c r="CB18" s="532"/>
      <c r="CC18" s="695">
        <v>13</v>
      </c>
      <c r="CD18" s="614"/>
      <c r="CE18" s="612" t="s">
        <v>69</v>
      </c>
      <c r="CF18" s="613"/>
      <c r="CG18" s="613"/>
      <c r="CH18" s="613"/>
      <c r="CI18" s="613"/>
      <c r="CJ18" s="613"/>
      <c r="CK18" s="613"/>
      <c r="CL18" s="613"/>
      <c r="CM18" s="613"/>
      <c r="CN18" s="570"/>
      <c r="CO18" s="67" t="s">
        <v>1</v>
      </c>
      <c r="CP18" s="500" t="s">
        <v>70</v>
      </c>
      <c r="CQ18" s="501"/>
      <c r="CR18" s="501"/>
      <c r="CS18" s="501"/>
      <c r="CT18" s="502"/>
      <c r="CU18" s="722" t="s">
        <v>66</v>
      </c>
      <c r="CV18" s="722"/>
      <c r="CW18" s="722"/>
      <c r="CX18" s="722"/>
      <c r="CY18" s="696">
        <v>24</v>
      </c>
      <c r="CZ18" s="696"/>
      <c r="DA18" s="697"/>
      <c r="DB18" s="73"/>
      <c r="DC18" s="73"/>
    </row>
    <row r="19" spans="3:107" ht="24" customHeight="1">
      <c r="C19" s="515">
        <v>0.506944444444444</v>
      </c>
      <c r="D19" s="516"/>
      <c r="E19" s="516"/>
      <c r="F19" s="507">
        <v>14</v>
      </c>
      <c r="G19" s="507"/>
      <c r="H19" s="510" t="s">
        <v>106</v>
      </c>
      <c r="I19" s="511"/>
      <c r="J19" s="511"/>
      <c r="K19" s="511"/>
      <c r="L19" s="512"/>
      <c r="M19" s="44" t="s">
        <v>6</v>
      </c>
      <c r="N19" s="517" t="s">
        <v>107</v>
      </c>
      <c r="O19" s="518"/>
      <c r="P19" s="518"/>
      <c r="Q19" s="518"/>
      <c r="R19" s="519"/>
      <c r="S19" s="27"/>
      <c r="T19" s="27"/>
      <c r="U19" s="27"/>
      <c r="V19" s="27"/>
      <c r="W19" s="520">
        <v>13</v>
      </c>
      <c r="X19" s="520"/>
      <c r="Y19" s="523"/>
      <c r="Z19" s="14"/>
      <c r="AA19" s="14"/>
      <c r="AB19" s="515">
        <v>0.506944444444444</v>
      </c>
      <c r="AC19" s="516"/>
      <c r="AD19" s="516"/>
      <c r="AE19" s="506">
        <v>14</v>
      </c>
      <c r="AF19" s="507"/>
      <c r="AG19" s="510" t="s">
        <v>112</v>
      </c>
      <c r="AH19" s="511"/>
      <c r="AI19" s="511"/>
      <c r="AJ19" s="511"/>
      <c r="AK19" s="512"/>
      <c r="AL19" s="44" t="s">
        <v>1</v>
      </c>
      <c r="AM19" s="510" t="s">
        <v>113</v>
      </c>
      <c r="AN19" s="511"/>
      <c r="AO19" s="511"/>
      <c r="AP19" s="511"/>
      <c r="AQ19" s="512"/>
      <c r="AR19" s="27"/>
      <c r="AS19" s="27"/>
      <c r="AT19" s="27"/>
      <c r="AU19" s="27"/>
      <c r="AV19" s="526">
        <v>13</v>
      </c>
      <c r="AW19" s="526"/>
      <c r="AX19" s="527"/>
      <c r="AY19" s="15"/>
      <c r="AZ19" s="15"/>
      <c r="BC19" s="515">
        <v>0.471527777777778</v>
      </c>
      <c r="BD19" s="516"/>
      <c r="BE19" s="516"/>
      <c r="BF19" s="617">
        <v>14</v>
      </c>
      <c r="BG19" s="617"/>
      <c r="BH19" s="510" t="s">
        <v>74</v>
      </c>
      <c r="BI19" s="511"/>
      <c r="BJ19" s="511"/>
      <c r="BK19" s="511"/>
      <c r="BL19" s="512"/>
      <c r="BM19" s="44" t="s">
        <v>1</v>
      </c>
      <c r="BN19" s="510" t="s">
        <v>48</v>
      </c>
      <c r="BO19" s="511"/>
      <c r="BP19" s="511"/>
      <c r="BQ19" s="511"/>
      <c r="BR19" s="512"/>
      <c r="BS19" s="723" t="s">
        <v>66</v>
      </c>
      <c r="BT19" s="724"/>
      <c r="BU19" s="724"/>
      <c r="BV19" s="725"/>
      <c r="BW19" s="520">
        <v>13</v>
      </c>
      <c r="BX19" s="520"/>
      <c r="BY19" s="523"/>
      <c r="BZ19" s="515">
        <v>0.471527777777778</v>
      </c>
      <c r="CA19" s="516"/>
      <c r="CB19" s="516"/>
      <c r="CC19" s="698">
        <v>14</v>
      </c>
      <c r="CD19" s="617"/>
      <c r="CE19" s="603" t="s">
        <v>75</v>
      </c>
      <c r="CF19" s="604"/>
      <c r="CG19" s="604"/>
      <c r="CH19" s="604"/>
      <c r="CI19" s="604"/>
      <c r="CJ19" s="604"/>
      <c r="CK19" s="604"/>
      <c r="CL19" s="604"/>
      <c r="CM19" s="604"/>
      <c r="CN19" s="506"/>
      <c r="CO19" s="46" t="s">
        <v>1</v>
      </c>
      <c r="CP19" s="510" t="s">
        <v>76</v>
      </c>
      <c r="CQ19" s="511"/>
      <c r="CR19" s="511"/>
      <c r="CS19" s="511"/>
      <c r="CT19" s="512"/>
      <c r="CU19" s="722" t="s">
        <v>66</v>
      </c>
      <c r="CV19" s="722"/>
      <c r="CW19" s="722"/>
      <c r="CX19" s="722"/>
      <c r="CY19" s="526">
        <v>13</v>
      </c>
      <c r="CZ19" s="526"/>
      <c r="DA19" s="527"/>
      <c r="DB19" s="73"/>
      <c r="DC19" s="73"/>
    </row>
    <row r="20" spans="3:107" ht="24" customHeight="1">
      <c r="C20" s="515">
        <v>0.513888888888889</v>
      </c>
      <c r="D20" s="516"/>
      <c r="E20" s="516"/>
      <c r="F20" s="507">
        <v>15</v>
      </c>
      <c r="G20" s="507"/>
      <c r="H20" s="500" t="s">
        <v>105</v>
      </c>
      <c r="I20" s="501"/>
      <c r="J20" s="501"/>
      <c r="K20" s="501"/>
      <c r="L20" s="502"/>
      <c r="M20" s="44" t="s">
        <v>6</v>
      </c>
      <c r="N20" s="517" t="s">
        <v>108</v>
      </c>
      <c r="O20" s="518"/>
      <c r="P20" s="518"/>
      <c r="Q20" s="518"/>
      <c r="R20" s="519"/>
      <c r="S20" s="27"/>
      <c r="T20" s="27"/>
      <c r="U20" s="27"/>
      <c r="V20" s="27"/>
      <c r="W20" s="520">
        <v>14</v>
      </c>
      <c r="X20" s="520"/>
      <c r="Y20" s="523"/>
      <c r="Z20" s="14"/>
      <c r="AA20" s="14"/>
      <c r="AB20" s="515">
        <v>0.513888888888889</v>
      </c>
      <c r="AC20" s="516"/>
      <c r="AD20" s="516"/>
      <c r="AE20" s="506">
        <v>15</v>
      </c>
      <c r="AF20" s="507"/>
      <c r="AG20" s="510" t="s">
        <v>114</v>
      </c>
      <c r="AH20" s="511"/>
      <c r="AI20" s="511"/>
      <c r="AJ20" s="511"/>
      <c r="AK20" s="512"/>
      <c r="AL20" s="44" t="s">
        <v>1</v>
      </c>
      <c r="AM20" s="510" t="s">
        <v>115</v>
      </c>
      <c r="AN20" s="511"/>
      <c r="AO20" s="511"/>
      <c r="AP20" s="511"/>
      <c r="AQ20" s="512"/>
      <c r="AR20" s="27"/>
      <c r="AS20" s="27"/>
      <c r="AT20" s="27"/>
      <c r="AU20" s="27"/>
      <c r="AV20" s="526">
        <v>14</v>
      </c>
      <c r="AW20" s="526"/>
      <c r="AX20" s="527"/>
      <c r="AY20" s="15"/>
      <c r="AZ20" s="15"/>
      <c r="BC20" s="515">
        <v>0.480555555555555</v>
      </c>
      <c r="BD20" s="516"/>
      <c r="BE20" s="516"/>
      <c r="BF20" s="617">
        <v>15</v>
      </c>
      <c r="BG20" s="617"/>
      <c r="BH20" s="517" t="s">
        <v>71</v>
      </c>
      <c r="BI20" s="518"/>
      <c r="BJ20" s="518"/>
      <c r="BK20" s="518"/>
      <c r="BL20" s="519"/>
      <c r="BM20" s="44" t="s">
        <v>1</v>
      </c>
      <c r="BN20" s="621" t="s">
        <v>72</v>
      </c>
      <c r="BO20" s="621"/>
      <c r="BP20" s="621"/>
      <c r="BQ20" s="621"/>
      <c r="BR20" s="621"/>
      <c r="BS20" s="723" t="s">
        <v>66</v>
      </c>
      <c r="BT20" s="724"/>
      <c r="BU20" s="724"/>
      <c r="BV20" s="725"/>
      <c r="BW20" s="520">
        <v>14</v>
      </c>
      <c r="BX20" s="520"/>
      <c r="BY20" s="523"/>
      <c r="BZ20" s="515">
        <v>0.480555555555555</v>
      </c>
      <c r="CA20" s="516"/>
      <c r="CB20" s="516"/>
      <c r="CC20" s="698">
        <v>15</v>
      </c>
      <c r="CD20" s="617"/>
      <c r="CE20" s="603" t="s">
        <v>86</v>
      </c>
      <c r="CF20" s="604"/>
      <c r="CG20" s="604"/>
      <c r="CH20" s="604"/>
      <c r="CI20" s="604"/>
      <c r="CJ20" s="604"/>
      <c r="CK20" s="604"/>
      <c r="CL20" s="604"/>
      <c r="CM20" s="604"/>
      <c r="CN20" s="506"/>
      <c r="CO20" s="44" t="s">
        <v>1</v>
      </c>
      <c r="CP20" s="510" t="s">
        <v>89</v>
      </c>
      <c r="CQ20" s="511"/>
      <c r="CR20" s="511"/>
      <c r="CS20" s="511"/>
      <c r="CT20" s="512"/>
      <c r="CU20" s="722" t="s">
        <v>66</v>
      </c>
      <c r="CV20" s="722"/>
      <c r="CW20" s="722"/>
      <c r="CX20" s="722"/>
      <c r="CY20" s="526">
        <v>14</v>
      </c>
      <c r="CZ20" s="526"/>
      <c r="DA20" s="527"/>
      <c r="DB20" s="73"/>
      <c r="DC20" s="73"/>
    </row>
    <row r="21" spans="3:107" ht="24" customHeight="1">
      <c r="C21" s="515">
        <v>0.520833333333333</v>
      </c>
      <c r="D21" s="516"/>
      <c r="E21" s="516"/>
      <c r="F21" s="507">
        <v>16</v>
      </c>
      <c r="G21" s="507"/>
      <c r="H21" s="510" t="s">
        <v>107</v>
      </c>
      <c r="I21" s="511"/>
      <c r="J21" s="511"/>
      <c r="K21" s="511"/>
      <c r="L21" s="512"/>
      <c r="M21" s="44" t="s">
        <v>6</v>
      </c>
      <c r="N21" s="517" t="s">
        <v>109</v>
      </c>
      <c r="O21" s="518"/>
      <c r="P21" s="518"/>
      <c r="Q21" s="518"/>
      <c r="R21" s="519"/>
      <c r="S21" s="27"/>
      <c r="T21" s="27"/>
      <c r="U21" s="27"/>
      <c r="V21" s="27"/>
      <c r="W21" s="520">
        <v>15</v>
      </c>
      <c r="X21" s="520"/>
      <c r="Y21" s="523"/>
      <c r="Z21" s="14"/>
      <c r="AA21" s="14"/>
      <c r="AB21" s="515">
        <v>0.520833333333333</v>
      </c>
      <c r="AC21" s="516"/>
      <c r="AD21" s="516"/>
      <c r="AE21" s="506">
        <v>16</v>
      </c>
      <c r="AF21" s="507"/>
      <c r="AG21" s="510" t="s">
        <v>113</v>
      </c>
      <c r="AH21" s="511"/>
      <c r="AI21" s="511"/>
      <c r="AJ21" s="511"/>
      <c r="AK21" s="512"/>
      <c r="AL21" s="44" t="s">
        <v>1</v>
      </c>
      <c r="AM21" s="510" t="s">
        <v>116</v>
      </c>
      <c r="AN21" s="511"/>
      <c r="AO21" s="511"/>
      <c r="AP21" s="511"/>
      <c r="AQ21" s="512"/>
      <c r="AR21" s="27"/>
      <c r="AS21" s="27"/>
      <c r="AT21" s="27"/>
      <c r="AU21" s="27"/>
      <c r="AV21" s="526">
        <v>15</v>
      </c>
      <c r="AW21" s="526"/>
      <c r="AX21" s="527"/>
      <c r="AY21" s="15"/>
      <c r="AZ21" s="15"/>
      <c r="BB21" s="32"/>
      <c r="BC21" s="515">
        <v>0.489583333333333</v>
      </c>
      <c r="BD21" s="516"/>
      <c r="BE21" s="516"/>
      <c r="BF21" s="617">
        <v>16</v>
      </c>
      <c r="BG21" s="617"/>
      <c r="BH21" s="510" t="s">
        <v>74</v>
      </c>
      <c r="BI21" s="511"/>
      <c r="BJ21" s="511"/>
      <c r="BK21" s="511"/>
      <c r="BL21" s="512"/>
      <c r="BM21" s="44" t="s">
        <v>1</v>
      </c>
      <c r="BN21" s="510" t="s">
        <v>77</v>
      </c>
      <c r="BO21" s="511"/>
      <c r="BP21" s="511"/>
      <c r="BQ21" s="511"/>
      <c r="BR21" s="512"/>
      <c r="BS21" s="723" t="s">
        <v>66</v>
      </c>
      <c r="BT21" s="724"/>
      <c r="BU21" s="724"/>
      <c r="BV21" s="725"/>
      <c r="BW21" s="520">
        <v>15</v>
      </c>
      <c r="BX21" s="520"/>
      <c r="BY21" s="523"/>
      <c r="BZ21" s="515">
        <v>0.489583333333333</v>
      </c>
      <c r="CA21" s="516"/>
      <c r="CB21" s="516"/>
      <c r="CC21" s="698">
        <v>16</v>
      </c>
      <c r="CD21" s="617"/>
      <c r="CE21" s="603" t="s">
        <v>75</v>
      </c>
      <c r="CF21" s="604"/>
      <c r="CG21" s="604"/>
      <c r="CH21" s="604"/>
      <c r="CI21" s="604"/>
      <c r="CJ21" s="604"/>
      <c r="CK21" s="604"/>
      <c r="CL21" s="604"/>
      <c r="CM21" s="604"/>
      <c r="CN21" s="506"/>
      <c r="CO21" s="44" t="s">
        <v>1</v>
      </c>
      <c r="CP21" s="510" t="s">
        <v>78</v>
      </c>
      <c r="CQ21" s="511"/>
      <c r="CR21" s="511"/>
      <c r="CS21" s="511"/>
      <c r="CT21" s="512"/>
      <c r="CU21" s="722" t="s">
        <v>66</v>
      </c>
      <c r="CV21" s="722"/>
      <c r="CW21" s="722"/>
      <c r="CX21" s="722"/>
      <c r="CY21" s="526">
        <v>15</v>
      </c>
      <c r="CZ21" s="526"/>
      <c r="DA21" s="527"/>
      <c r="DB21" s="73"/>
      <c r="DC21" s="73"/>
    </row>
    <row r="22" spans="3:107" ht="24" customHeight="1">
      <c r="C22" s="515">
        <v>0.527777777777778</v>
      </c>
      <c r="D22" s="516"/>
      <c r="E22" s="516"/>
      <c r="F22" s="507">
        <v>17</v>
      </c>
      <c r="G22" s="507"/>
      <c r="H22" s="500" t="s">
        <v>104</v>
      </c>
      <c r="I22" s="501"/>
      <c r="J22" s="501"/>
      <c r="K22" s="501"/>
      <c r="L22" s="502"/>
      <c r="M22" s="44" t="s">
        <v>6</v>
      </c>
      <c r="N22" s="517" t="s">
        <v>108</v>
      </c>
      <c r="O22" s="518"/>
      <c r="P22" s="518"/>
      <c r="Q22" s="518"/>
      <c r="R22" s="519"/>
      <c r="S22" s="27"/>
      <c r="T22" s="27"/>
      <c r="U22" s="27"/>
      <c r="V22" s="27"/>
      <c r="W22" s="520">
        <v>16</v>
      </c>
      <c r="X22" s="520"/>
      <c r="Y22" s="523"/>
      <c r="Z22" s="14"/>
      <c r="AA22" s="14"/>
      <c r="AB22" s="515">
        <v>0.527777777777778</v>
      </c>
      <c r="AC22" s="516"/>
      <c r="AD22" s="516"/>
      <c r="AE22" s="506">
        <v>17</v>
      </c>
      <c r="AF22" s="507"/>
      <c r="AG22" s="500" t="s">
        <v>110</v>
      </c>
      <c r="AH22" s="501"/>
      <c r="AI22" s="501"/>
      <c r="AJ22" s="501"/>
      <c r="AK22" s="502"/>
      <c r="AL22" s="44" t="s">
        <v>1</v>
      </c>
      <c r="AM22" s="510" t="s">
        <v>114</v>
      </c>
      <c r="AN22" s="511"/>
      <c r="AO22" s="511"/>
      <c r="AP22" s="511"/>
      <c r="AQ22" s="512"/>
      <c r="AR22" s="27"/>
      <c r="AS22" s="27"/>
      <c r="AT22" s="27"/>
      <c r="AU22" s="27"/>
      <c r="AV22" s="520">
        <v>16</v>
      </c>
      <c r="AW22" s="520"/>
      <c r="AX22" s="521"/>
      <c r="AY22" s="15"/>
      <c r="AZ22" s="15"/>
      <c r="BB22" s="32"/>
      <c r="BC22" s="515">
        <v>0.498611111111111</v>
      </c>
      <c r="BD22" s="516"/>
      <c r="BE22" s="516"/>
      <c r="BF22" s="617">
        <v>17</v>
      </c>
      <c r="BG22" s="617"/>
      <c r="BH22" s="510" t="s">
        <v>67</v>
      </c>
      <c r="BI22" s="511"/>
      <c r="BJ22" s="511"/>
      <c r="BK22" s="511"/>
      <c r="BL22" s="512"/>
      <c r="BM22" s="44" t="s">
        <v>1</v>
      </c>
      <c r="BN22" s="517" t="s">
        <v>71</v>
      </c>
      <c r="BO22" s="518"/>
      <c r="BP22" s="518"/>
      <c r="BQ22" s="518"/>
      <c r="BR22" s="519"/>
      <c r="BS22" s="723" t="s">
        <v>66</v>
      </c>
      <c r="BT22" s="724"/>
      <c r="BU22" s="724"/>
      <c r="BV22" s="725"/>
      <c r="BW22" s="520">
        <v>16</v>
      </c>
      <c r="BX22" s="520"/>
      <c r="BY22" s="523"/>
      <c r="BZ22" s="515">
        <v>0.498611111111111</v>
      </c>
      <c r="CA22" s="516"/>
      <c r="CB22" s="516"/>
      <c r="CC22" s="698">
        <v>17</v>
      </c>
      <c r="CD22" s="617"/>
      <c r="CE22" s="603" t="s">
        <v>69</v>
      </c>
      <c r="CF22" s="604"/>
      <c r="CG22" s="604"/>
      <c r="CH22" s="604"/>
      <c r="CI22" s="604"/>
      <c r="CJ22" s="604"/>
      <c r="CK22" s="604"/>
      <c r="CL22" s="604"/>
      <c r="CM22" s="604"/>
      <c r="CN22" s="506"/>
      <c r="CO22" s="44" t="s">
        <v>1</v>
      </c>
      <c r="CP22" s="510" t="s">
        <v>86</v>
      </c>
      <c r="CQ22" s="511"/>
      <c r="CR22" s="511"/>
      <c r="CS22" s="511"/>
      <c r="CT22" s="512"/>
      <c r="CU22" s="722" t="s">
        <v>66</v>
      </c>
      <c r="CV22" s="722"/>
      <c r="CW22" s="722"/>
      <c r="CX22" s="722"/>
      <c r="CY22" s="520">
        <v>16</v>
      </c>
      <c r="CZ22" s="520"/>
      <c r="DA22" s="521"/>
      <c r="DB22" s="72"/>
      <c r="DC22" s="72"/>
    </row>
    <row r="23" spans="3:107" ht="24" customHeight="1" thickBot="1">
      <c r="C23" s="515">
        <v>0.534722222222222</v>
      </c>
      <c r="D23" s="516"/>
      <c r="E23" s="516"/>
      <c r="F23" s="507">
        <v>18</v>
      </c>
      <c r="G23" s="507"/>
      <c r="H23" s="510" t="s">
        <v>106</v>
      </c>
      <c r="I23" s="511"/>
      <c r="J23" s="511"/>
      <c r="K23" s="511"/>
      <c r="L23" s="512"/>
      <c r="M23" s="44" t="s">
        <v>1</v>
      </c>
      <c r="N23" s="517" t="s">
        <v>109</v>
      </c>
      <c r="O23" s="518"/>
      <c r="P23" s="518"/>
      <c r="Q23" s="518"/>
      <c r="R23" s="519"/>
      <c r="S23" s="33"/>
      <c r="T23" s="33"/>
      <c r="U23" s="33"/>
      <c r="V23" s="33"/>
      <c r="W23" s="520">
        <v>17</v>
      </c>
      <c r="X23" s="520"/>
      <c r="Y23" s="523"/>
      <c r="Z23" s="34"/>
      <c r="AA23" s="34"/>
      <c r="AB23" s="515">
        <v>0.534722222222222</v>
      </c>
      <c r="AC23" s="516"/>
      <c r="AD23" s="516"/>
      <c r="AE23" s="506">
        <v>18</v>
      </c>
      <c r="AF23" s="507"/>
      <c r="AG23" s="510" t="s">
        <v>112</v>
      </c>
      <c r="AH23" s="511"/>
      <c r="AI23" s="511"/>
      <c r="AJ23" s="511"/>
      <c r="AK23" s="512"/>
      <c r="AL23" s="44" t="s">
        <v>1</v>
      </c>
      <c r="AM23" s="510" t="s">
        <v>116</v>
      </c>
      <c r="AN23" s="511"/>
      <c r="AO23" s="511"/>
      <c r="AP23" s="511"/>
      <c r="AQ23" s="512"/>
      <c r="AR23" s="33"/>
      <c r="AS23" s="33"/>
      <c r="AT23" s="33"/>
      <c r="AU23" s="33"/>
      <c r="AV23" s="520">
        <v>17</v>
      </c>
      <c r="AW23" s="520"/>
      <c r="AX23" s="521"/>
      <c r="AY23" s="15"/>
      <c r="AZ23" s="15"/>
      <c r="BA23" s="16"/>
      <c r="BB23" s="16"/>
      <c r="BC23" s="515">
        <v>0.507638888888889</v>
      </c>
      <c r="BD23" s="516"/>
      <c r="BE23" s="516"/>
      <c r="BF23" s="617">
        <v>18</v>
      </c>
      <c r="BG23" s="617"/>
      <c r="BH23" s="510" t="s">
        <v>48</v>
      </c>
      <c r="BI23" s="511"/>
      <c r="BJ23" s="511"/>
      <c r="BK23" s="511"/>
      <c r="BL23" s="512"/>
      <c r="BM23" s="44" t="s">
        <v>1</v>
      </c>
      <c r="BN23" s="510" t="s">
        <v>77</v>
      </c>
      <c r="BO23" s="511"/>
      <c r="BP23" s="511"/>
      <c r="BQ23" s="511"/>
      <c r="BR23" s="512"/>
      <c r="BS23" s="723" t="s">
        <v>66</v>
      </c>
      <c r="BT23" s="724"/>
      <c r="BU23" s="724"/>
      <c r="BV23" s="725"/>
      <c r="BW23" s="520">
        <v>17</v>
      </c>
      <c r="BX23" s="520"/>
      <c r="BY23" s="523"/>
      <c r="BZ23" s="515">
        <v>0.507638888888889</v>
      </c>
      <c r="CA23" s="516"/>
      <c r="CB23" s="516"/>
      <c r="CC23" s="699">
        <v>18</v>
      </c>
      <c r="CD23" s="699"/>
      <c r="CE23" s="705" t="s">
        <v>76</v>
      </c>
      <c r="CF23" s="706"/>
      <c r="CG23" s="706"/>
      <c r="CH23" s="706"/>
      <c r="CI23" s="706"/>
      <c r="CJ23" s="706"/>
      <c r="CK23" s="706"/>
      <c r="CL23" s="706"/>
      <c r="CM23" s="706"/>
      <c r="CN23" s="707"/>
      <c r="CO23" s="46" t="s">
        <v>1</v>
      </c>
      <c r="CP23" s="700" t="s">
        <v>78</v>
      </c>
      <c r="CQ23" s="701"/>
      <c r="CR23" s="701"/>
      <c r="CS23" s="701"/>
      <c r="CT23" s="702"/>
      <c r="CU23" s="722" t="s">
        <v>66</v>
      </c>
      <c r="CV23" s="722"/>
      <c r="CW23" s="722"/>
      <c r="CX23" s="722"/>
      <c r="CY23" s="703">
        <v>17</v>
      </c>
      <c r="CZ23" s="703"/>
      <c r="DA23" s="704"/>
      <c r="DB23" s="72"/>
      <c r="DC23" s="72"/>
    </row>
    <row r="24" spans="3:107" ht="24" customHeight="1">
      <c r="C24" s="515">
        <v>0.541666666666667</v>
      </c>
      <c r="D24" s="516"/>
      <c r="E24" s="516"/>
      <c r="F24" s="507">
        <v>19</v>
      </c>
      <c r="G24" s="507"/>
      <c r="H24" s="500" t="s">
        <v>104</v>
      </c>
      <c r="I24" s="501"/>
      <c r="J24" s="501"/>
      <c r="K24" s="501"/>
      <c r="L24" s="502"/>
      <c r="M24" s="44" t="s">
        <v>1</v>
      </c>
      <c r="N24" s="500" t="s">
        <v>105</v>
      </c>
      <c r="O24" s="501"/>
      <c r="P24" s="501"/>
      <c r="Q24" s="501"/>
      <c r="R24" s="502"/>
      <c r="S24" s="28"/>
      <c r="T24" s="28"/>
      <c r="U24" s="28"/>
      <c r="V24" s="28"/>
      <c r="W24" s="520">
        <v>18</v>
      </c>
      <c r="X24" s="520"/>
      <c r="Y24" s="523"/>
      <c r="Z24" s="14"/>
      <c r="AA24" s="14"/>
      <c r="AB24" s="515">
        <v>0.541666666666667</v>
      </c>
      <c r="AC24" s="516"/>
      <c r="AD24" s="516"/>
      <c r="AE24" s="506">
        <v>19</v>
      </c>
      <c r="AF24" s="507"/>
      <c r="AG24" s="500" t="s">
        <v>111</v>
      </c>
      <c r="AH24" s="501"/>
      <c r="AI24" s="501"/>
      <c r="AJ24" s="501"/>
      <c r="AK24" s="502"/>
      <c r="AL24" s="44" t="s">
        <v>1</v>
      </c>
      <c r="AM24" s="510" t="s">
        <v>115</v>
      </c>
      <c r="AN24" s="511"/>
      <c r="AO24" s="511"/>
      <c r="AP24" s="511"/>
      <c r="AQ24" s="512"/>
      <c r="AR24" s="28"/>
      <c r="AS24" s="28"/>
      <c r="AT24" s="28"/>
      <c r="AU24" s="28"/>
      <c r="AV24" s="520">
        <v>18</v>
      </c>
      <c r="AW24" s="520"/>
      <c r="AX24" s="521"/>
      <c r="AY24" s="15"/>
      <c r="AZ24" s="15"/>
      <c r="BA24" s="16"/>
      <c r="BB24" s="16"/>
      <c r="BC24" s="515">
        <v>0.516666666666666</v>
      </c>
      <c r="BD24" s="516"/>
      <c r="BE24" s="516"/>
      <c r="BF24" s="617">
        <v>19</v>
      </c>
      <c r="BG24" s="617"/>
      <c r="BH24" s="517" t="s">
        <v>68</v>
      </c>
      <c r="BI24" s="518"/>
      <c r="BJ24" s="518"/>
      <c r="BK24" s="518"/>
      <c r="BL24" s="519"/>
      <c r="BM24" s="44" t="s">
        <v>1</v>
      </c>
      <c r="BN24" s="621" t="s">
        <v>72</v>
      </c>
      <c r="BO24" s="621"/>
      <c r="BP24" s="621"/>
      <c r="BQ24" s="621"/>
      <c r="BR24" s="621"/>
      <c r="BS24" s="723" t="s">
        <v>66</v>
      </c>
      <c r="BT24" s="724"/>
      <c r="BU24" s="724"/>
      <c r="BV24" s="725"/>
      <c r="BW24" s="520">
        <v>18</v>
      </c>
      <c r="BX24" s="520"/>
      <c r="BY24" s="523"/>
      <c r="BZ24" s="515">
        <v>0.516666666666666</v>
      </c>
      <c r="CA24" s="516"/>
      <c r="CB24" s="516"/>
      <c r="CC24" s="695">
        <v>19</v>
      </c>
      <c r="CD24" s="614"/>
      <c r="CE24" s="612" t="s">
        <v>70</v>
      </c>
      <c r="CF24" s="613"/>
      <c r="CG24" s="613"/>
      <c r="CH24" s="613"/>
      <c r="CI24" s="613"/>
      <c r="CJ24" s="613"/>
      <c r="CK24" s="613"/>
      <c r="CL24" s="613"/>
      <c r="CM24" s="613"/>
      <c r="CN24" s="570"/>
      <c r="CO24" s="79" t="s">
        <v>1</v>
      </c>
      <c r="CP24" s="624" t="s">
        <v>73</v>
      </c>
      <c r="CQ24" s="498"/>
      <c r="CR24" s="498"/>
      <c r="CS24" s="498"/>
      <c r="CT24" s="625"/>
      <c r="CU24" s="722" t="s">
        <v>66</v>
      </c>
      <c r="CV24" s="722"/>
      <c r="CW24" s="722"/>
      <c r="CX24" s="722"/>
      <c r="CY24" s="708">
        <v>18</v>
      </c>
      <c r="CZ24" s="708"/>
      <c r="DA24" s="709"/>
      <c r="DB24" s="72"/>
      <c r="DC24" s="72"/>
    </row>
    <row r="25" spans="3:107" ht="24" customHeight="1">
      <c r="C25" s="515">
        <v>0.548611111111111</v>
      </c>
      <c r="D25" s="516"/>
      <c r="E25" s="516"/>
      <c r="F25" s="507">
        <v>20</v>
      </c>
      <c r="G25" s="507"/>
      <c r="H25" s="510" t="s">
        <v>106</v>
      </c>
      <c r="I25" s="511"/>
      <c r="J25" s="511"/>
      <c r="K25" s="511"/>
      <c r="L25" s="512"/>
      <c r="M25" s="44" t="s">
        <v>1</v>
      </c>
      <c r="N25" s="510" t="s">
        <v>107</v>
      </c>
      <c r="O25" s="511"/>
      <c r="P25" s="511"/>
      <c r="Q25" s="511"/>
      <c r="R25" s="512"/>
      <c r="S25" s="28"/>
      <c r="T25" s="28"/>
      <c r="U25" s="28"/>
      <c r="V25" s="28"/>
      <c r="W25" s="520">
        <v>19</v>
      </c>
      <c r="X25" s="520"/>
      <c r="Y25" s="523"/>
      <c r="Z25" s="14"/>
      <c r="AA25" s="14"/>
      <c r="AB25" s="515">
        <v>0.548611111111111</v>
      </c>
      <c r="AC25" s="516"/>
      <c r="AD25" s="516"/>
      <c r="AE25" s="506">
        <v>20</v>
      </c>
      <c r="AF25" s="507"/>
      <c r="AG25" s="510" t="s">
        <v>112</v>
      </c>
      <c r="AH25" s="511"/>
      <c r="AI25" s="511"/>
      <c r="AJ25" s="511"/>
      <c r="AK25" s="512"/>
      <c r="AL25" s="46" t="s">
        <v>1</v>
      </c>
      <c r="AM25" s="510" t="s">
        <v>113</v>
      </c>
      <c r="AN25" s="511"/>
      <c r="AO25" s="511"/>
      <c r="AP25" s="511"/>
      <c r="AQ25" s="512"/>
      <c r="AR25" s="28"/>
      <c r="AS25" s="28"/>
      <c r="AT25" s="28"/>
      <c r="AU25" s="28"/>
      <c r="AV25" s="520">
        <v>19</v>
      </c>
      <c r="AW25" s="520"/>
      <c r="AX25" s="521"/>
      <c r="AY25" s="15"/>
      <c r="AZ25" s="15"/>
      <c r="BA25" s="16"/>
      <c r="BB25" s="16"/>
      <c r="BC25" s="515">
        <v>0.525694444444444</v>
      </c>
      <c r="BD25" s="516"/>
      <c r="BE25" s="516"/>
      <c r="BF25" s="617">
        <v>20</v>
      </c>
      <c r="BG25" s="617"/>
      <c r="BH25" s="510" t="s">
        <v>74</v>
      </c>
      <c r="BI25" s="511"/>
      <c r="BJ25" s="511"/>
      <c r="BK25" s="511"/>
      <c r="BL25" s="512"/>
      <c r="BM25" s="75" t="s">
        <v>1</v>
      </c>
      <c r="BN25" s="510" t="s">
        <v>48</v>
      </c>
      <c r="BO25" s="511"/>
      <c r="BP25" s="511"/>
      <c r="BQ25" s="511"/>
      <c r="BR25" s="512"/>
      <c r="BS25" s="723" t="s">
        <v>66</v>
      </c>
      <c r="BT25" s="724"/>
      <c r="BU25" s="724"/>
      <c r="BV25" s="725"/>
      <c r="BW25" s="520">
        <v>19</v>
      </c>
      <c r="BX25" s="520"/>
      <c r="BY25" s="523"/>
      <c r="BZ25" s="515">
        <v>0.525694444444444</v>
      </c>
      <c r="CA25" s="516"/>
      <c r="CB25" s="516"/>
      <c r="CC25" s="698">
        <v>20</v>
      </c>
      <c r="CD25" s="617"/>
      <c r="CE25" s="603" t="s">
        <v>75</v>
      </c>
      <c r="CF25" s="604"/>
      <c r="CG25" s="604"/>
      <c r="CH25" s="604"/>
      <c r="CI25" s="604"/>
      <c r="CJ25" s="604"/>
      <c r="CK25" s="604"/>
      <c r="CL25" s="604"/>
      <c r="CM25" s="604"/>
      <c r="CN25" s="506"/>
      <c r="CO25" s="46" t="s">
        <v>1</v>
      </c>
      <c r="CP25" s="510" t="s">
        <v>76</v>
      </c>
      <c r="CQ25" s="511"/>
      <c r="CR25" s="511"/>
      <c r="CS25" s="511"/>
      <c r="CT25" s="512"/>
      <c r="CU25" s="720" t="s">
        <v>66</v>
      </c>
      <c r="CV25" s="720"/>
      <c r="CW25" s="720"/>
      <c r="CX25" s="720"/>
      <c r="CY25" s="520">
        <v>19</v>
      </c>
      <c r="CZ25" s="520"/>
      <c r="DA25" s="521"/>
      <c r="DB25" s="72"/>
      <c r="DC25" s="72"/>
    </row>
    <row r="26" spans="3:107" ht="24" customHeight="1">
      <c r="C26" s="515">
        <v>0.555555555555555</v>
      </c>
      <c r="D26" s="516"/>
      <c r="E26" s="516"/>
      <c r="F26" s="507">
        <v>21</v>
      </c>
      <c r="G26" s="507"/>
      <c r="H26" s="500" t="s">
        <v>104</v>
      </c>
      <c r="I26" s="501"/>
      <c r="J26" s="501"/>
      <c r="K26" s="501"/>
      <c r="L26" s="502"/>
      <c r="M26" s="44" t="s">
        <v>1</v>
      </c>
      <c r="N26" s="517" t="s">
        <v>108</v>
      </c>
      <c r="O26" s="518"/>
      <c r="P26" s="518"/>
      <c r="Q26" s="518"/>
      <c r="R26" s="519"/>
      <c r="S26" s="28"/>
      <c r="T26" s="28"/>
      <c r="U26" s="28"/>
      <c r="V26" s="28"/>
      <c r="W26" s="538">
        <v>20</v>
      </c>
      <c r="X26" s="539"/>
      <c r="Y26" s="540"/>
      <c r="Z26" s="14"/>
      <c r="AA26" s="14"/>
      <c r="AB26" s="515">
        <v>0.555555555555555</v>
      </c>
      <c r="AC26" s="516"/>
      <c r="AD26" s="516"/>
      <c r="AE26" s="506">
        <v>21</v>
      </c>
      <c r="AF26" s="507"/>
      <c r="AG26" s="500" t="s">
        <v>111</v>
      </c>
      <c r="AH26" s="501"/>
      <c r="AI26" s="501"/>
      <c r="AJ26" s="501"/>
      <c r="AK26" s="502"/>
      <c r="AL26" s="46" t="s">
        <v>1</v>
      </c>
      <c r="AM26" s="510" t="s">
        <v>114</v>
      </c>
      <c r="AN26" s="511"/>
      <c r="AO26" s="511"/>
      <c r="AP26" s="511"/>
      <c r="AQ26" s="512"/>
      <c r="AR26" s="28"/>
      <c r="AS26" s="28"/>
      <c r="AT26" s="28"/>
      <c r="AU26" s="28"/>
      <c r="AV26" s="520">
        <v>20</v>
      </c>
      <c r="AW26" s="520"/>
      <c r="AX26" s="521"/>
      <c r="AY26" s="15"/>
      <c r="AZ26" s="15"/>
      <c r="BA26" s="16"/>
      <c r="BB26" s="16"/>
      <c r="BC26" s="515">
        <v>0.534722222222222</v>
      </c>
      <c r="BD26" s="516"/>
      <c r="BE26" s="516"/>
      <c r="BF26" s="617">
        <v>21</v>
      </c>
      <c r="BG26" s="617"/>
      <c r="BH26" s="517" t="s">
        <v>68</v>
      </c>
      <c r="BI26" s="518"/>
      <c r="BJ26" s="518"/>
      <c r="BK26" s="518"/>
      <c r="BL26" s="519"/>
      <c r="BM26" s="44" t="s">
        <v>1</v>
      </c>
      <c r="BN26" s="517" t="s">
        <v>71</v>
      </c>
      <c r="BO26" s="518"/>
      <c r="BP26" s="518"/>
      <c r="BQ26" s="518"/>
      <c r="BR26" s="519"/>
      <c r="BS26" s="723" t="s">
        <v>66</v>
      </c>
      <c r="BT26" s="724"/>
      <c r="BU26" s="724"/>
      <c r="BV26" s="725"/>
      <c r="BW26" s="538">
        <v>20</v>
      </c>
      <c r="BX26" s="539"/>
      <c r="BY26" s="540"/>
      <c r="BZ26" s="515">
        <v>0.534722222222222</v>
      </c>
      <c r="CA26" s="516"/>
      <c r="CB26" s="516"/>
      <c r="CC26" s="698">
        <v>21</v>
      </c>
      <c r="CD26" s="617"/>
      <c r="CE26" s="612" t="s">
        <v>70</v>
      </c>
      <c r="CF26" s="613"/>
      <c r="CG26" s="613"/>
      <c r="CH26" s="613"/>
      <c r="CI26" s="613"/>
      <c r="CJ26" s="613"/>
      <c r="CK26" s="613"/>
      <c r="CL26" s="613"/>
      <c r="CM26" s="613"/>
      <c r="CN26" s="570"/>
      <c r="CO26" s="46" t="s">
        <v>1</v>
      </c>
      <c r="CP26" s="510" t="s">
        <v>86</v>
      </c>
      <c r="CQ26" s="511"/>
      <c r="CR26" s="511"/>
      <c r="CS26" s="511"/>
      <c r="CT26" s="512"/>
      <c r="CU26" s="720" t="s">
        <v>66</v>
      </c>
      <c r="CV26" s="720"/>
      <c r="CW26" s="720"/>
      <c r="CX26" s="720"/>
      <c r="CY26" s="520">
        <v>20</v>
      </c>
      <c r="CZ26" s="520"/>
      <c r="DA26" s="521"/>
      <c r="DB26" s="72"/>
      <c r="DC26" s="72"/>
    </row>
    <row r="27" spans="3:107" ht="24" customHeight="1">
      <c r="C27" s="515">
        <v>0.5625</v>
      </c>
      <c r="D27" s="516"/>
      <c r="E27" s="516"/>
      <c r="F27" s="507">
        <v>22</v>
      </c>
      <c r="G27" s="507"/>
      <c r="H27" s="510" t="s">
        <v>106</v>
      </c>
      <c r="I27" s="511"/>
      <c r="J27" s="511"/>
      <c r="K27" s="511"/>
      <c r="L27" s="512"/>
      <c r="M27" s="44" t="s">
        <v>1</v>
      </c>
      <c r="N27" s="517" t="s">
        <v>109</v>
      </c>
      <c r="O27" s="518"/>
      <c r="P27" s="518"/>
      <c r="Q27" s="518"/>
      <c r="R27" s="519"/>
      <c r="S27" s="28"/>
      <c r="T27" s="28"/>
      <c r="U27" s="28"/>
      <c r="V27" s="28"/>
      <c r="W27" s="520">
        <v>21</v>
      </c>
      <c r="X27" s="520"/>
      <c r="Y27" s="523"/>
      <c r="Z27" s="14"/>
      <c r="AA27" s="14"/>
      <c r="AB27" s="515">
        <v>0.5625</v>
      </c>
      <c r="AC27" s="516"/>
      <c r="AD27" s="516"/>
      <c r="AE27" s="506">
        <v>22</v>
      </c>
      <c r="AF27" s="507"/>
      <c r="AG27" s="510" t="s">
        <v>113</v>
      </c>
      <c r="AH27" s="511"/>
      <c r="AI27" s="511"/>
      <c r="AJ27" s="511"/>
      <c r="AK27" s="512"/>
      <c r="AL27" s="46" t="s">
        <v>1</v>
      </c>
      <c r="AM27" s="510" t="s">
        <v>116</v>
      </c>
      <c r="AN27" s="511"/>
      <c r="AO27" s="511"/>
      <c r="AP27" s="511"/>
      <c r="AQ27" s="512"/>
      <c r="AR27" s="28"/>
      <c r="AS27" s="28"/>
      <c r="AT27" s="28"/>
      <c r="AU27" s="28"/>
      <c r="AV27" s="520">
        <v>21</v>
      </c>
      <c r="AW27" s="520"/>
      <c r="AX27" s="521"/>
      <c r="AY27" s="15"/>
      <c r="AZ27" s="15"/>
      <c r="BA27" s="16"/>
      <c r="BB27" s="16"/>
      <c r="BC27" s="515">
        <v>0.54375</v>
      </c>
      <c r="BD27" s="516"/>
      <c r="BE27" s="516"/>
      <c r="BF27" s="617">
        <v>22</v>
      </c>
      <c r="BG27" s="617"/>
      <c r="BH27" s="510" t="s">
        <v>74</v>
      </c>
      <c r="BI27" s="511"/>
      <c r="BJ27" s="511"/>
      <c r="BK27" s="511"/>
      <c r="BL27" s="512"/>
      <c r="BM27" s="44" t="s">
        <v>1</v>
      </c>
      <c r="BN27" s="510" t="s">
        <v>77</v>
      </c>
      <c r="BO27" s="511"/>
      <c r="BP27" s="511"/>
      <c r="BQ27" s="511"/>
      <c r="BR27" s="512"/>
      <c r="BS27" s="723" t="s">
        <v>66</v>
      </c>
      <c r="BT27" s="724"/>
      <c r="BU27" s="724"/>
      <c r="BV27" s="725"/>
      <c r="BW27" s="520">
        <v>21</v>
      </c>
      <c r="BX27" s="520"/>
      <c r="BY27" s="523"/>
      <c r="BZ27" s="515">
        <v>0.54375</v>
      </c>
      <c r="CA27" s="516"/>
      <c r="CB27" s="516"/>
      <c r="CC27" s="698">
        <v>22</v>
      </c>
      <c r="CD27" s="617"/>
      <c r="CE27" s="603" t="s">
        <v>75</v>
      </c>
      <c r="CF27" s="604"/>
      <c r="CG27" s="604"/>
      <c r="CH27" s="604"/>
      <c r="CI27" s="604"/>
      <c r="CJ27" s="604"/>
      <c r="CK27" s="604"/>
      <c r="CL27" s="604"/>
      <c r="CM27" s="604"/>
      <c r="CN27" s="506"/>
      <c r="CO27" s="46" t="s">
        <v>1</v>
      </c>
      <c r="CP27" s="510" t="s">
        <v>78</v>
      </c>
      <c r="CQ27" s="511"/>
      <c r="CR27" s="511"/>
      <c r="CS27" s="511"/>
      <c r="CT27" s="512"/>
      <c r="CU27" s="720" t="s">
        <v>66</v>
      </c>
      <c r="CV27" s="720"/>
      <c r="CW27" s="720"/>
      <c r="CX27" s="720"/>
      <c r="CY27" s="520">
        <v>21</v>
      </c>
      <c r="CZ27" s="520"/>
      <c r="DA27" s="521"/>
      <c r="DB27" s="72"/>
      <c r="DC27" s="72"/>
    </row>
    <row r="28" spans="3:107" ht="24" customHeight="1">
      <c r="C28" s="515">
        <v>0.569444444444444</v>
      </c>
      <c r="D28" s="516"/>
      <c r="E28" s="516"/>
      <c r="F28" s="507">
        <v>23</v>
      </c>
      <c r="G28" s="507"/>
      <c r="H28" s="500" t="s">
        <v>105</v>
      </c>
      <c r="I28" s="501"/>
      <c r="J28" s="501"/>
      <c r="K28" s="501"/>
      <c r="L28" s="502"/>
      <c r="M28" s="44" t="s">
        <v>1</v>
      </c>
      <c r="N28" s="517" t="s">
        <v>108</v>
      </c>
      <c r="O28" s="518"/>
      <c r="P28" s="518"/>
      <c r="Q28" s="518"/>
      <c r="R28" s="519"/>
      <c r="S28" s="28"/>
      <c r="T28" s="28"/>
      <c r="U28" s="28"/>
      <c r="V28" s="28"/>
      <c r="W28" s="520">
        <v>22</v>
      </c>
      <c r="X28" s="520"/>
      <c r="Y28" s="523"/>
      <c r="Z28" s="14"/>
      <c r="AA28" s="14"/>
      <c r="AB28" s="515">
        <v>0.569444444444444</v>
      </c>
      <c r="AC28" s="516"/>
      <c r="AD28" s="516"/>
      <c r="AE28" s="506">
        <v>23</v>
      </c>
      <c r="AF28" s="507"/>
      <c r="AG28" s="500" t="s">
        <v>110</v>
      </c>
      <c r="AH28" s="501"/>
      <c r="AI28" s="501"/>
      <c r="AJ28" s="501"/>
      <c r="AK28" s="502"/>
      <c r="AL28" s="46" t="s">
        <v>1</v>
      </c>
      <c r="AM28" s="510" t="s">
        <v>115</v>
      </c>
      <c r="AN28" s="511"/>
      <c r="AO28" s="511"/>
      <c r="AP28" s="511"/>
      <c r="AQ28" s="512"/>
      <c r="AR28" s="28"/>
      <c r="AS28" s="28"/>
      <c r="AT28" s="28"/>
      <c r="AU28" s="28"/>
      <c r="AV28" s="520">
        <v>22</v>
      </c>
      <c r="AW28" s="520"/>
      <c r="AX28" s="521"/>
      <c r="AY28" s="15"/>
      <c r="AZ28" s="15"/>
      <c r="BA28" s="16"/>
      <c r="BB28" s="16"/>
      <c r="BC28" s="658">
        <v>0.552777777777777</v>
      </c>
      <c r="BD28" s="659"/>
      <c r="BE28" s="659"/>
      <c r="BF28" s="660">
        <v>23</v>
      </c>
      <c r="BG28" s="660"/>
      <c r="BH28" s="646" t="s">
        <v>67</v>
      </c>
      <c r="BI28" s="647"/>
      <c r="BJ28" s="647"/>
      <c r="BK28" s="647"/>
      <c r="BL28" s="648"/>
      <c r="BM28" s="151" t="s">
        <v>1</v>
      </c>
      <c r="BN28" s="649" t="s">
        <v>72</v>
      </c>
      <c r="BO28" s="649"/>
      <c r="BP28" s="649"/>
      <c r="BQ28" s="649"/>
      <c r="BR28" s="649"/>
      <c r="BS28" s="726" t="s">
        <v>66</v>
      </c>
      <c r="BT28" s="727"/>
      <c r="BU28" s="727"/>
      <c r="BV28" s="728"/>
      <c r="BW28" s="664">
        <v>22</v>
      </c>
      <c r="BX28" s="664"/>
      <c r="BY28" s="665"/>
      <c r="BZ28" s="515">
        <v>0.552777777777777</v>
      </c>
      <c r="CA28" s="516"/>
      <c r="CB28" s="516"/>
      <c r="CC28" s="698">
        <v>23</v>
      </c>
      <c r="CD28" s="617"/>
      <c r="CE28" s="603" t="s">
        <v>69</v>
      </c>
      <c r="CF28" s="604"/>
      <c r="CG28" s="604"/>
      <c r="CH28" s="604"/>
      <c r="CI28" s="604"/>
      <c r="CJ28" s="604"/>
      <c r="CK28" s="604"/>
      <c r="CL28" s="604"/>
      <c r="CM28" s="604"/>
      <c r="CN28" s="506"/>
      <c r="CO28" s="46" t="s">
        <v>1</v>
      </c>
      <c r="CP28" s="624" t="s">
        <v>73</v>
      </c>
      <c r="CQ28" s="498"/>
      <c r="CR28" s="498"/>
      <c r="CS28" s="498"/>
      <c r="CT28" s="625"/>
      <c r="CU28" s="720" t="s">
        <v>66</v>
      </c>
      <c r="CV28" s="720"/>
      <c r="CW28" s="720"/>
      <c r="CX28" s="720"/>
      <c r="CY28" s="520">
        <v>22</v>
      </c>
      <c r="CZ28" s="520"/>
      <c r="DA28" s="521"/>
      <c r="DB28" s="72"/>
      <c r="DC28" s="72"/>
    </row>
    <row r="29" spans="3:107" ht="24" customHeight="1" thickBot="1">
      <c r="C29" s="524">
        <v>0.576388888888889</v>
      </c>
      <c r="D29" s="525"/>
      <c r="E29" s="525"/>
      <c r="F29" s="509">
        <v>24</v>
      </c>
      <c r="G29" s="509"/>
      <c r="H29" s="503" t="s">
        <v>107</v>
      </c>
      <c r="I29" s="504"/>
      <c r="J29" s="504"/>
      <c r="K29" s="504"/>
      <c r="L29" s="505"/>
      <c r="M29" s="116" t="s">
        <v>1</v>
      </c>
      <c r="N29" s="503" t="s">
        <v>109</v>
      </c>
      <c r="O29" s="504"/>
      <c r="P29" s="504"/>
      <c r="Q29" s="504"/>
      <c r="R29" s="505"/>
      <c r="S29" s="77"/>
      <c r="T29" s="77"/>
      <c r="U29" s="77"/>
      <c r="V29" s="77"/>
      <c r="W29" s="533">
        <v>23</v>
      </c>
      <c r="X29" s="533"/>
      <c r="Y29" s="534"/>
      <c r="Z29" s="78"/>
      <c r="AA29" s="78"/>
      <c r="AB29" s="524">
        <v>0.576388888888889</v>
      </c>
      <c r="AC29" s="525"/>
      <c r="AD29" s="525"/>
      <c r="AE29" s="508">
        <v>24</v>
      </c>
      <c r="AF29" s="509"/>
      <c r="AG29" s="503" t="s">
        <v>112</v>
      </c>
      <c r="AH29" s="504"/>
      <c r="AI29" s="504"/>
      <c r="AJ29" s="504"/>
      <c r="AK29" s="505"/>
      <c r="AL29" s="116" t="s">
        <v>1</v>
      </c>
      <c r="AM29" s="503" t="s">
        <v>116</v>
      </c>
      <c r="AN29" s="504"/>
      <c r="AO29" s="504"/>
      <c r="AP29" s="504"/>
      <c r="AQ29" s="505"/>
      <c r="AR29" s="77"/>
      <c r="AS29" s="77"/>
      <c r="AT29" s="77"/>
      <c r="AU29" s="77"/>
      <c r="AV29" s="533">
        <v>23</v>
      </c>
      <c r="AW29" s="533"/>
      <c r="AX29" s="567"/>
      <c r="AY29" s="15"/>
      <c r="AZ29" s="15"/>
      <c r="BA29" s="16"/>
      <c r="BB29" s="16"/>
      <c r="BC29" s="677">
        <v>0.561805555555555</v>
      </c>
      <c r="BD29" s="678"/>
      <c r="BE29" s="678"/>
      <c r="BF29" s="679">
        <v>24</v>
      </c>
      <c r="BG29" s="679"/>
      <c r="BH29" s="661" t="s">
        <v>48</v>
      </c>
      <c r="BI29" s="662"/>
      <c r="BJ29" s="662"/>
      <c r="BK29" s="662"/>
      <c r="BL29" s="663"/>
      <c r="BM29" s="152" t="s">
        <v>1</v>
      </c>
      <c r="BN29" s="661" t="s">
        <v>77</v>
      </c>
      <c r="BO29" s="662"/>
      <c r="BP29" s="662"/>
      <c r="BQ29" s="662"/>
      <c r="BR29" s="663"/>
      <c r="BS29" s="729" t="s">
        <v>66</v>
      </c>
      <c r="BT29" s="730"/>
      <c r="BU29" s="730"/>
      <c r="BV29" s="731"/>
      <c r="BW29" s="653">
        <v>23</v>
      </c>
      <c r="BX29" s="653"/>
      <c r="BY29" s="654"/>
      <c r="BZ29" s="515">
        <v>0.561805555555555</v>
      </c>
      <c r="CA29" s="516"/>
      <c r="CB29" s="516"/>
      <c r="CC29" s="710">
        <v>24</v>
      </c>
      <c r="CD29" s="699"/>
      <c r="CE29" s="714" t="s">
        <v>76</v>
      </c>
      <c r="CF29" s="715"/>
      <c r="CG29" s="715"/>
      <c r="CH29" s="715"/>
      <c r="CI29" s="715"/>
      <c r="CJ29" s="715"/>
      <c r="CK29" s="715"/>
      <c r="CL29" s="715"/>
      <c r="CM29" s="715"/>
      <c r="CN29" s="716"/>
      <c r="CO29" s="155" t="s">
        <v>1</v>
      </c>
      <c r="CP29" s="711" t="s">
        <v>78</v>
      </c>
      <c r="CQ29" s="712"/>
      <c r="CR29" s="712"/>
      <c r="CS29" s="712"/>
      <c r="CT29" s="713"/>
      <c r="CU29" s="721" t="s">
        <v>66</v>
      </c>
      <c r="CV29" s="721"/>
      <c r="CW29" s="721"/>
      <c r="CX29" s="721"/>
      <c r="CY29" s="703">
        <v>23</v>
      </c>
      <c r="CZ29" s="703"/>
      <c r="DA29" s="704"/>
      <c r="DB29" s="72"/>
      <c r="DC29" s="72"/>
    </row>
    <row r="30" spans="3:105" ht="24" customHeight="1" thickTop="1">
      <c r="C30" s="568"/>
      <c r="D30" s="568"/>
      <c r="E30" s="568"/>
      <c r="F30" s="497"/>
      <c r="G30" s="497"/>
      <c r="H30" s="498"/>
      <c r="I30" s="498"/>
      <c r="J30" s="498"/>
      <c r="K30" s="498"/>
      <c r="L30" s="498"/>
      <c r="M30" s="39"/>
      <c r="N30" s="498"/>
      <c r="O30" s="498"/>
      <c r="P30" s="498"/>
      <c r="Q30" s="498"/>
      <c r="R30" s="498"/>
      <c r="S30" s="69"/>
      <c r="T30" s="69"/>
      <c r="U30" s="69"/>
      <c r="V30" s="69"/>
      <c r="W30" s="495"/>
      <c r="X30" s="495"/>
      <c r="Y30" s="495"/>
      <c r="Z30" s="76"/>
      <c r="AA30" s="76"/>
      <c r="AB30" s="496"/>
      <c r="AC30" s="496"/>
      <c r="AD30" s="496"/>
      <c r="AE30" s="497"/>
      <c r="AF30" s="497"/>
      <c r="AG30" s="498"/>
      <c r="AH30" s="498"/>
      <c r="AI30" s="498"/>
      <c r="AJ30" s="498"/>
      <c r="AK30" s="498"/>
      <c r="AL30" s="39"/>
      <c r="AM30" s="498"/>
      <c r="AN30" s="498"/>
      <c r="AO30" s="498"/>
      <c r="AP30" s="498"/>
      <c r="AQ30" s="498"/>
      <c r="AR30" s="69"/>
      <c r="AS30" s="69"/>
      <c r="AT30" s="69"/>
      <c r="AU30" s="69"/>
      <c r="AV30" s="495"/>
      <c r="AW30" s="495"/>
      <c r="AX30" s="495"/>
      <c r="AY30" s="15"/>
      <c r="AZ30" s="15"/>
      <c r="BA30" s="16"/>
      <c r="BB30" s="16"/>
      <c r="BC30" s="531"/>
      <c r="BD30" s="532"/>
      <c r="BE30" s="532"/>
      <c r="BF30" s="623"/>
      <c r="BG30" s="623"/>
      <c r="BH30" s="650"/>
      <c r="BI30" s="651"/>
      <c r="BJ30" s="651"/>
      <c r="BK30" s="651"/>
      <c r="BL30" s="652"/>
      <c r="BM30" s="68"/>
      <c r="BN30" s="650"/>
      <c r="BO30" s="651"/>
      <c r="BP30" s="651"/>
      <c r="BQ30" s="651"/>
      <c r="BR30" s="652"/>
      <c r="BS30" s="612"/>
      <c r="BT30" s="613"/>
      <c r="BU30" s="613"/>
      <c r="BV30" s="570"/>
      <c r="BW30" s="600"/>
      <c r="BX30" s="600"/>
      <c r="BY30" s="601"/>
      <c r="BZ30" s="515"/>
      <c r="CA30" s="516"/>
      <c r="CB30" s="516"/>
      <c r="CC30" s="622"/>
      <c r="CD30" s="623"/>
      <c r="CE30" s="612"/>
      <c r="CF30" s="613"/>
      <c r="CG30" s="613"/>
      <c r="CH30" s="613"/>
      <c r="CI30" s="613"/>
      <c r="CJ30" s="613"/>
      <c r="CK30" s="613"/>
      <c r="CL30" s="613"/>
      <c r="CM30" s="613"/>
      <c r="CN30" s="570"/>
      <c r="CO30" s="80"/>
      <c r="CP30" s="580"/>
      <c r="CQ30" s="581"/>
      <c r="CR30" s="581"/>
      <c r="CS30" s="581"/>
      <c r="CT30" s="582"/>
      <c r="CU30" s="680"/>
      <c r="CV30" s="681"/>
      <c r="CW30" s="681"/>
      <c r="CX30" s="682"/>
      <c r="CY30" s="578"/>
      <c r="CZ30" s="578"/>
      <c r="DA30" s="579"/>
    </row>
    <row r="31" spans="3:105" ht="24" customHeight="1">
      <c r="C31" s="496"/>
      <c r="D31" s="496"/>
      <c r="E31" s="496"/>
      <c r="F31" s="497"/>
      <c r="G31" s="497"/>
      <c r="H31" s="498"/>
      <c r="I31" s="498"/>
      <c r="J31" s="498"/>
      <c r="K31" s="498"/>
      <c r="L31" s="498"/>
      <c r="M31" s="39"/>
      <c r="N31" s="498"/>
      <c r="O31" s="498"/>
      <c r="P31" s="498"/>
      <c r="Q31" s="498"/>
      <c r="R31" s="498"/>
      <c r="S31" s="69"/>
      <c r="T31" s="69"/>
      <c r="U31" s="69"/>
      <c r="V31" s="69"/>
      <c r="W31" s="495"/>
      <c r="X31" s="495"/>
      <c r="Y31" s="495"/>
      <c r="Z31" s="76"/>
      <c r="AA31" s="76"/>
      <c r="AB31" s="496"/>
      <c r="AC31" s="496"/>
      <c r="AD31" s="496"/>
      <c r="AE31" s="497"/>
      <c r="AF31" s="497"/>
      <c r="AG31" s="498"/>
      <c r="AH31" s="498"/>
      <c r="AI31" s="498"/>
      <c r="AJ31" s="498"/>
      <c r="AK31" s="498"/>
      <c r="AL31" s="39"/>
      <c r="AM31" s="498"/>
      <c r="AN31" s="498"/>
      <c r="AO31" s="498"/>
      <c r="AP31" s="498"/>
      <c r="AQ31" s="498"/>
      <c r="AR31" s="69"/>
      <c r="AS31" s="69"/>
      <c r="AT31" s="69"/>
      <c r="AU31" s="69"/>
      <c r="AV31" s="495"/>
      <c r="AW31" s="495"/>
      <c r="AX31" s="495"/>
      <c r="AY31" s="15"/>
      <c r="AZ31" s="15"/>
      <c r="BA31" s="16"/>
      <c r="BB31" s="16"/>
      <c r="BC31" s="658">
        <v>0.5833333333333334</v>
      </c>
      <c r="BD31" s="659"/>
      <c r="BE31" s="659"/>
      <c r="BF31" s="602">
        <v>25</v>
      </c>
      <c r="BG31" s="602"/>
      <c r="BH31" s="606" t="s">
        <v>117</v>
      </c>
      <c r="BI31" s="607"/>
      <c r="BJ31" s="607"/>
      <c r="BK31" s="607"/>
      <c r="BL31" s="608"/>
      <c r="BM31" s="68" t="s">
        <v>1</v>
      </c>
      <c r="BN31" s="609" t="s">
        <v>118</v>
      </c>
      <c r="BO31" s="610"/>
      <c r="BP31" s="610"/>
      <c r="BQ31" s="610"/>
      <c r="BR31" s="611"/>
      <c r="BS31" s="612" t="s">
        <v>121</v>
      </c>
      <c r="BT31" s="613"/>
      <c r="BU31" s="613"/>
      <c r="BV31" s="570"/>
      <c r="BW31" s="638" t="s">
        <v>126</v>
      </c>
      <c r="BX31" s="638"/>
      <c r="BY31" s="643"/>
      <c r="BZ31" s="515">
        <v>0.5833333333333334</v>
      </c>
      <c r="CA31" s="516"/>
      <c r="CB31" s="516"/>
      <c r="CC31" s="602">
        <v>25</v>
      </c>
      <c r="CD31" s="602"/>
      <c r="CE31" s="612" t="s">
        <v>119</v>
      </c>
      <c r="CF31" s="613"/>
      <c r="CG31" s="613"/>
      <c r="CH31" s="613"/>
      <c r="CI31" s="613"/>
      <c r="CJ31" s="613"/>
      <c r="CK31" s="613"/>
      <c r="CL31" s="613"/>
      <c r="CM31" s="613"/>
      <c r="CN31" s="570"/>
      <c r="CO31" s="68" t="s">
        <v>1</v>
      </c>
      <c r="CP31" s="606" t="s">
        <v>120</v>
      </c>
      <c r="CQ31" s="607"/>
      <c r="CR31" s="607"/>
      <c r="CS31" s="607"/>
      <c r="CT31" s="608"/>
      <c r="CU31" s="640" t="s">
        <v>121</v>
      </c>
      <c r="CV31" s="641"/>
      <c r="CW31" s="641"/>
      <c r="CX31" s="642"/>
      <c r="CY31" s="638" t="s">
        <v>126</v>
      </c>
      <c r="CZ31" s="638"/>
      <c r="DA31" s="639"/>
    </row>
    <row r="32" spans="3:105" ht="24" customHeight="1" thickBot="1">
      <c r="C32" s="496"/>
      <c r="D32" s="496"/>
      <c r="E32" s="496"/>
      <c r="F32" s="497"/>
      <c r="G32" s="497"/>
      <c r="H32" s="498"/>
      <c r="I32" s="498"/>
      <c r="J32" s="498"/>
      <c r="K32" s="498"/>
      <c r="L32" s="498"/>
      <c r="M32" s="39"/>
      <c r="N32" s="498"/>
      <c r="O32" s="498"/>
      <c r="P32" s="498"/>
      <c r="Q32" s="498"/>
      <c r="R32" s="498"/>
      <c r="S32" s="69"/>
      <c r="T32" s="69"/>
      <c r="U32" s="69"/>
      <c r="V32" s="69"/>
      <c r="W32" s="495"/>
      <c r="X32" s="495"/>
      <c r="Y32" s="495"/>
      <c r="Z32" s="76"/>
      <c r="AA32" s="76"/>
      <c r="AB32" s="496"/>
      <c r="AC32" s="496"/>
      <c r="AD32" s="496"/>
      <c r="AE32" s="497"/>
      <c r="AF32" s="497"/>
      <c r="AG32" s="498"/>
      <c r="AH32" s="498"/>
      <c r="AI32" s="498"/>
      <c r="AJ32" s="498"/>
      <c r="AK32" s="498"/>
      <c r="AL32" s="39"/>
      <c r="AM32" s="498"/>
      <c r="AN32" s="498"/>
      <c r="AO32" s="498"/>
      <c r="AP32" s="498"/>
      <c r="AQ32" s="498"/>
      <c r="AR32" s="69"/>
      <c r="AS32" s="69"/>
      <c r="AT32" s="69"/>
      <c r="AU32" s="69"/>
      <c r="AV32" s="495"/>
      <c r="AW32" s="495"/>
      <c r="AX32" s="495"/>
      <c r="AY32" s="15"/>
      <c r="AZ32" s="15"/>
      <c r="BA32" s="16"/>
      <c r="BB32" s="16"/>
      <c r="BC32" s="677">
        <v>0.6180555555555556</v>
      </c>
      <c r="BD32" s="678"/>
      <c r="BE32" s="678"/>
      <c r="BF32" s="668">
        <v>26</v>
      </c>
      <c r="BG32" s="668"/>
      <c r="BH32" s="629" t="s">
        <v>123</v>
      </c>
      <c r="BI32" s="630"/>
      <c r="BJ32" s="630"/>
      <c r="BK32" s="630"/>
      <c r="BL32" s="631"/>
      <c r="BM32" s="83" t="s">
        <v>1</v>
      </c>
      <c r="BN32" s="632" t="s">
        <v>124</v>
      </c>
      <c r="BO32" s="633"/>
      <c r="BP32" s="633"/>
      <c r="BQ32" s="633"/>
      <c r="BR32" s="634"/>
      <c r="BS32" s="635" t="s">
        <v>122</v>
      </c>
      <c r="BT32" s="636"/>
      <c r="BU32" s="636"/>
      <c r="BV32" s="637"/>
      <c r="BW32" s="626" t="s">
        <v>126</v>
      </c>
      <c r="BX32" s="626"/>
      <c r="BY32" s="627"/>
      <c r="BZ32" s="666"/>
      <c r="CA32" s="525"/>
      <c r="CB32" s="525"/>
      <c r="CC32" s="667"/>
      <c r="CD32" s="668"/>
      <c r="CE32" s="669"/>
      <c r="CF32" s="670"/>
      <c r="CG32" s="670"/>
      <c r="CH32" s="670"/>
      <c r="CI32" s="670"/>
      <c r="CJ32" s="670"/>
      <c r="CK32" s="670"/>
      <c r="CL32" s="670"/>
      <c r="CM32" s="670"/>
      <c r="CN32" s="671"/>
      <c r="CO32" s="150"/>
      <c r="CP32" s="672"/>
      <c r="CQ32" s="673"/>
      <c r="CR32" s="673"/>
      <c r="CS32" s="673"/>
      <c r="CT32" s="674"/>
      <c r="CU32" s="655"/>
      <c r="CV32" s="656"/>
      <c r="CW32" s="656"/>
      <c r="CX32" s="657"/>
      <c r="CY32" s="644"/>
      <c r="CZ32" s="644"/>
      <c r="DA32" s="645"/>
    </row>
    <row r="33" spans="3:105" ht="24" customHeight="1" thickTop="1">
      <c r="C33" s="496"/>
      <c r="D33" s="496"/>
      <c r="E33" s="496"/>
      <c r="F33" s="497"/>
      <c r="G33" s="497"/>
      <c r="H33" s="498"/>
      <c r="I33" s="498"/>
      <c r="J33" s="498"/>
      <c r="K33" s="498"/>
      <c r="L33" s="498"/>
      <c r="M33" s="39"/>
      <c r="N33" s="498"/>
      <c r="O33" s="498"/>
      <c r="P33" s="498"/>
      <c r="Q33" s="498"/>
      <c r="R33" s="498"/>
      <c r="S33" s="38"/>
      <c r="T33" s="38"/>
      <c r="U33" s="38"/>
      <c r="V33" s="38"/>
      <c r="W33" s="495"/>
      <c r="X33" s="495"/>
      <c r="Y33" s="495"/>
      <c r="Z33" s="38"/>
      <c r="AA33" s="38"/>
      <c r="AB33" s="496"/>
      <c r="AC33" s="496"/>
      <c r="AD33" s="496"/>
      <c r="AE33" s="497"/>
      <c r="AF33" s="497"/>
      <c r="AG33" s="498"/>
      <c r="AH33" s="498"/>
      <c r="AI33" s="498"/>
      <c r="AJ33" s="498"/>
      <c r="AK33" s="498"/>
      <c r="AL33" s="39"/>
      <c r="AM33" s="498"/>
      <c r="AN33" s="498"/>
      <c r="AO33" s="498"/>
      <c r="AP33" s="498"/>
      <c r="AQ33" s="498"/>
      <c r="AR33" s="38"/>
      <c r="AS33" s="38"/>
      <c r="AT33" s="38"/>
      <c r="AU33" s="38"/>
      <c r="AV33" s="495"/>
      <c r="AW33" s="495"/>
      <c r="AX33" s="495"/>
      <c r="AY33" s="15"/>
      <c r="AZ33" s="15"/>
      <c r="BA33" s="16"/>
      <c r="BB33" s="16"/>
      <c r="BC33" s="531"/>
      <c r="BD33" s="532"/>
      <c r="BE33" s="532"/>
      <c r="BF33" s="605"/>
      <c r="BG33" s="605"/>
      <c r="BH33" s="606"/>
      <c r="BI33" s="607"/>
      <c r="BJ33" s="607"/>
      <c r="BK33" s="607"/>
      <c r="BL33" s="608"/>
      <c r="BM33" s="68"/>
      <c r="BN33" s="609"/>
      <c r="BO33" s="610"/>
      <c r="BP33" s="610"/>
      <c r="BQ33" s="610"/>
      <c r="BR33" s="611"/>
      <c r="BS33" s="612"/>
      <c r="BT33" s="613"/>
      <c r="BU33" s="613"/>
      <c r="BV33" s="570"/>
      <c r="BW33" s="638"/>
      <c r="BX33" s="638"/>
      <c r="BY33" s="643"/>
      <c r="BZ33" s="531"/>
      <c r="CA33" s="532"/>
      <c r="CB33" s="532"/>
      <c r="CC33" s="605"/>
      <c r="CD33" s="605"/>
      <c r="CE33" s="612"/>
      <c r="CF33" s="613"/>
      <c r="CG33" s="613"/>
      <c r="CH33" s="613"/>
      <c r="CI33" s="613"/>
      <c r="CJ33" s="613"/>
      <c r="CK33" s="613"/>
      <c r="CL33" s="613"/>
      <c r="CM33" s="613"/>
      <c r="CN33" s="570"/>
      <c r="CO33" s="68"/>
      <c r="CP33" s="606"/>
      <c r="CQ33" s="607"/>
      <c r="CR33" s="607"/>
      <c r="CS33" s="607"/>
      <c r="CT33" s="608"/>
      <c r="CU33" s="640"/>
      <c r="CV33" s="641"/>
      <c r="CW33" s="641"/>
      <c r="CX33" s="642"/>
      <c r="CY33" s="638"/>
      <c r="CZ33" s="638"/>
      <c r="DA33" s="639"/>
    </row>
    <row r="34" spans="3:105" ht="24" customHeight="1" thickBot="1">
      <c r="C34" s="496"/>
      <c r="D34" s="496"/>
      <c r="E34" s="496"/>
      <c r="F34" s="497"/>
      <c r="G34" s="497"/>
      <c r="H34" s="498"/>
      <c r="I34" s="498"/>
      <c r="J34" s="498"/>
      <c r="K34" s="498"/>
      <c r="L34" s="498"/>
      <c r="M34" s="39"/>
      <c r="N34" s="498"/>
      <c r="O34" s="498"/>
      <c r="P34" s="498"/>
      <c r="Q34" s="498"/>
      <c r="R34" s="498"/>
      <c r="S34" s="38"/>
      <c r="T34" s="38"/>
      <c r="U34" s="38"/>
      <c r="V34" s="38"/>
      <c r="W34" s="495"/>
      <c r="X34" s="495"/>
      <c r="Y34" s="495"/>
      <c r="Z34" s="38"/>
      <c r="AA34" s="38"/>
      <c r="AB34" s="496"/>
      <c r="AC34" s="496"/>
      <c r="AD34" s="496"/>
      <c r="AE34" s="497"/>
      <c r="AF34" s="497"/>
      <c r="AG34" s="498"/>
      <c r="AH34" s="498"/>
      <c r="AI34" s="498"/>
      <c r="AJ34" s="498"/>
      <c r="AK34" s="498"/>
      <c r="AL34" s="39"/>
      <c r="AM34" s="498"/>
      <c r="AN34" s="498"/>
      <c r="AO34" s="498"/>
      <c r="AP34" s="498"/>
      <c r="AQ34" s="498"/>
      <c r="AR34" s="38"/>
      <c r="AS34" s="38"/>
      <c r="AT34" s="38"/>
      <c r="AU34" s="38"/>
      <c r="AV34" s="495"/>
      <c r="AW34" s="495"/>
      <c r="AX34" s="495"/>
      <c r="AY34" s="15"/>
      <c r="AZ34" s="15"/>
      <c r="BA34" s="16"/>
      <c r="BB34" s="16"/>
      <c r="BC34" s="524"/>
      <c r="BD34" s="525"/>
      <c r="BE34" s="525"/>
      <c r="BF34" s="628"/>
      <c r="BG34" s="628"/>
      <c r="BH34" s="629"/>
      <c r="BI34" s="630"/>
      <c r="BJ34" s="630"/>
      <c r="BK34" s="630"/>
      <c r="BL34" s="631"/>
      <c r="BM34" s="83"/>
      <c r="BN34" s="632"/>
      <c r="BO34" s="633"/>
      <c r="BP34" s="633"/>
      <c r="BQ34" s="633"/>
      <c r="BR34" s="634"/>
      <c r="BS34" s="635"/>
      <c r="BT34" s="636"/>
      <c r="BU34" s="636"/>
      <c r="BV34" s="637"/>
      <c r="BW34" s="626"/>
      <c r="BX34" s="626"/>
      <c r="BY34" s="627"/>
      <c r="BZ34" s="524"/>
      <c r="CA34" s="525"/>
      <c r="CB34" s="525"/>
      <c r="CC34" s="622"/>
      <c r="CD34" s="623"/>
      <c r="CE34" s="603"/>
      <c r="CF34" s="604"/>
      <c r="CG34" s="604"/>
      <c r="CH34" s="604"/>
      <c r="CI34" s="604"/>
      <c r="CJ34" s="604"/>
      <c r="CK34" s="604"/>
      <c r="CL34" s="604"/>
      <c r="CM34" s="604"/>
      <c r="CN34" s="506"/>
      <c r="CO34" s="79" t="s">
        <v>1</v>
      </c>
      <c r="CP34" s="624"/>
      <c r="CQ34" s="498"/>
      <c r="CR34" s="498"/>
      <c r="CS34" s="498"/>
      <c r="CT34" s="625"/>
      <c r="CU34" s="618"/>
      <c r="CV34" s="619"/>
      <c r="CW34" s="619"/>
      <c r="CX34" s="620"/>
      <c r="CY34" s="615"/>
      <c r="CZ34" s="615"/>
      <c r="DA34" s="616"/>
    </row>
    <row r="35" spans="3:105" ht="24" customHeight="1" thickTop="1">
      <c r="C35" s="496"/>
      <c r="D35" s="496"/>
      <c r="E35" s="496"/>
      <c r="F35" s="497"/>
      <c r="G35" s="497"/>
      <c r="H35" s="498"/>
      <c r="I35" s="498"/>
      <c r="J35" s="498"/>
      <c r="K35" s="498"/>
      <c r="L35" s="498"/>
      <c r="M35" s="39"/>
      <c r="N35" s="498"/>
      <c r="O35" s="498"/>
      <c r="P35" s="498"/>
      <c r="Q35" s="498"/>
      <c r="R35" s="498"/>
      <c r="S35" s="38"/>
      <c r="T35" s="38"/>
      <c r="U35" s="38"/>
      <c r="V35" s="38"/>
      <c r="W35" s="495"/>
      <c r="X35" s="495"/>
      <c r="Y35" s="495"/>
      <c r="Z35" s="38"/>
      <c r="AA35" s="38"/>
      <c r="AB35" s="496"/>
      <c r="AC35" s="496"/>
      <c r="AD35" s="496"/>
      <c r="AE35" s="497"/>
      <c r="AF35" s="497"/>
      <c r="AG35" s="498"/>
      <c r="AH35" s="498"/>
      <c r="AI35" s="498"/>
      <c r="AJ35" s="498"/>
      <c r="AK35" s="498"/>
      <c r="AL35" s="39"/>
      <c r="AM35" s="498"/>
      <c r="AN35" s="498"/>
      <c r="AO35" s="498"/>
      <c r="AP35" s="498"/>
      <c r="AQ35" s="498"/>
      <c r="AR35" s="38"/>
      <c r="AS35" s="38"/>
      <c r="AT35" s="38"/>
      <c r="AU35" s="38"/>
      <c r="AV35" s="495"/>
      <c r="AW35" s="495"/>
      <c r="AX35" s="495"/>
      <c r="AY35" s="15"/>
      <c r="AZ35" s="15"/>
      <c r="BA35" s="16"/>
      <c r="BB35" s="16"/>
      <c r="BC35" s="531"/>
      <c r="BD35" s="532"/>
      <c r="BE35" s="532"/>
      <c r="BF35" s="605"/>
      <c r="BG35" s="605"/>
      <c r="BH35" s="606"/>
      <c r="BI35" s="607"/>
      <c r="BJ35" s="607"/>
      <c r="BK35" s="607"/>
      <c r="BL35" s="608"/>
      <c r="BM35" s="68" t="s">
        <v>1</v>
      </c>
      <c r="BN35" s="609"/>
      <c r="BO35" s="610"/>
      <c r="BP35" s="610"/>
      <c r="BQ35" s="610"/>
      <c r="BR35" s="611"/>
      <c r="BS35" s="612"/>
      <c r="BT35" s="613"/>
      <c r="BU35" s="613"/>
      <c r="BV35" s="570"/>
      <c r="BW35" s="600"/>
      <c r="BX35" s="600"/>
      <c r="BY35" s="601"/>
      <c r="BZ35" s="515"/>
      <c r="CA35" s="516"/>
      <c r="CB35" s="516"/>
      <c r="CC35" s="602"/>
      <c r="CD35" s="602"/>
      <c r="CE35" s="603"/>
      <c r="CF35" s="604"/>
      <c r="CG35" s="604"/>
      <c r="CH35" s="604"/>
      <c r="CI35" s="604"/>
      <c r="CJ35" s="604"/>
      <c r="CK35" s="604"/>
      <c r="CL35" s="604"/>
      <c r="CM35" s="604"/>
      <c r="CN35" s="506"/>
      <c r="CO35" s="80" t="s">
        <v>1</v>
      </c>
      <c r="CP35" s="580"/>
      <c r="CQ35" s="581"/>
      <c r="CR35" s="581"/>
      <c r="CS35" s="581"/>
      <c r="CT35" s="582"/>
      <c r="CU35" s="583"/>
      <c r="CV35" s="584"/>
      <c r="CW35" s="584"/>
      <c r="CX35" s="585"/>
      <c r="CY35" s="578"/>
      <c r="CZ35" s="578"/>
      <c r="DA35" s="579"/>
    </row>
    <row r="36" spans="3:98" ht="24" customHeight="1">
      <c r="C36" s="496"/>
      <c r="D36" s="496"/>
      <c r="E36" s="496"/>
      <c r="F36" s="497"/>
      <c r="G36" s="497"/>
      <c r="H36" s="498"/>
      <c r="I36" s="498"/>
      <c r="J36" s="498"/>
      <c r="K36" s="498"/>
      <c r="L36" s="498"/>
      <c r="M36" s="39"/>
      <c r="N36" s="498"/>
      <c r="O36" s="498"/>
      <c r="P36" s="498"/>
      <c r="Q36" s="498"/>
      <c r="R36" s="498"/>
      <c r="S36" s="38"/>
      <c r="T36" s="38"/>
      <c r="U36" s="38"/>
      <c r="V36" s="38"/>
      <c r="W36" s="495"/>
      <c r="X36" s="495"/>
      <c r="Y36" s="495"/>
      <c r="Z36" s="38"/>
      <c r="AA36" s="38"/>
      <c r="AB36" s="496"/>
      <c r="AC36" s="496"/>
      <c r="AD36" s="496"/>
      <c r="AE36" s="497"/>
      <c r="AF36" s="497"/>
      <c r="AG36" s="498"/>
      <c r="AH36" s="498"/>
      <c r="AI36" s="498"/>
      <c r="AJ36" s="498"/>
      <c r="AK36" s="498"/>
      <c r="AL36" s="39"/>
      <c r="AM36" s="498"/>
      <c r="AN36" s="498"/>
      <c r="AO36" s="498"/>
      <c r="AP36" s="498"/>
      <c r="AQ36" s="498"/>
      <c r="AR36" s="38"/>
      <c r="AS36" s="38"/>
      <c r="AT36" s="38"/>
      <c r="AU36" s="38"/>
      <c r="AV36" s="495"/>
      <c r="AW36" s="495"/>
      <c r="AX36" s="495"/>
      <c r="AY36" s="15"/>
      <c r="AZ36" s="15"/>
      <c r="BA36" s="16"/>
      <c r="BB36" s="16"/>
      <c r="BC36" s="16"/>
      <c r="BD36" s="28"/>
      <c r="BE36" s="28"/>
      <c r="BK36" s="3"/>
      <c r="CK36" s="28"/>
      <c r="CL36" s="28"/>
      <c r="CM36" s="28"/>
      <c r="CN36" s="28"/>
      <c r="CS36" s="48"/>
      <c r="CT36" s="40"/>
    </row>
    <row r="37" spans="3:98" ht="24" customHeight="1">
      <c r="C37" s="496"/>
      <c r="D37" s="496"/>
      <c r="E37" s="496"/>
      <c r="F37" s="497"/>
      <c r="G37" s="497"/>
      <c r="H37" s="498"/>
      <c r="I37" s="498"/>
      <c r="J37" s="498"/>
      <c r="K37" s="498"/>
      <c r="L37" s="498"/>
      <c r="M37" s="39"/>
      <c r="N37" s="498"/>
      <c r="O37" s="498"/>
      <c r="P37" s="498"/>
      <c r="Q37" s="498"/>
      <c r="R37" s="498"/>
      <c r="S37" s="38"/>
      <c r="T37" s="38"/>
      <c r="U37" s="38"/>
      <c r="V37" s="38"/>
      <c r="W37" s="495"/>
      <c r="X37" s="495"/>
      <c r="Y37" s="495"/>
      <c r="Z37" s="38"/>
      <c r="AA37" s="38"/>
      <c r="AB37" s="496"/>
      <c r="AC37" s="496"/>
      <c r="AD37" s="496"/>
      <c r="AE37" s="497"/>
      <c r="AF37" s="497"/>
      <c r="AG37" s="498"/>
      <c r="AH37" s="498"/>
      <c r="AI37" s="498"/>
      <c r="AJ37" s="498"/>
      <c r="AK37" s="498"/>
      <c r="AL37" s="39"/>
      <c r="AM37" s="498"/>
      <c r="AN37" s="498"/>
      <c r="AO37" s="498"/>
      <c r="AP37" s="498"/>
      <c r="AQ37" s="498"/>
      <c r="AR37" s="38"/>
      <c r="AS37" s="38"/>
      <c r="AT37" s="38"/>
      <c r="AU37" s="38"/>
      <c r="AV37" s="495"/>
      <c r="AW37" s="495"/>
      <c r="AX37" s="495"/>
      <c r="AY37" s="15"/>
      <c r="AZ37" s="15"/>
      <c r="BA37" s="16"/>
      <c r="BB37" s="16"/>
      <c r="BC37" s="16"/>
      <c r="BD37" s="28"/>
      <c r="BE37" s="28"/>
      <c r="BK37" s="3"/>
      <c r="CK37" s="28"/>
      <c r="CL37" s="28"/>
      <c r="CM37" s="28"/>
      <c r="CN37" s="28"/>
      <c r="CS37" s="48"/>
      <c r="CT37" s="40"/>
    </row>
    <row r="38" spans="3:98" ht="24" customHeight="1">
      <c r="C38" s="496"/>
      <c r="D38" s="496"/>
      <c r="E38" s="496"/>
      <c r="F38" s="497"/>
      <c r="G38" s="497"/>
      <c r="H38" s="498"/>
      <c r="I38" s="498"/>
      <c r="J38" s="498"/>
      <c r="K38" s="498"/>
      <c r="L38" s="498"/>
      <c r="M38" s="39"/>
      <c r="N38" s="498"/>
      <c r="O38" s="498"/>
      <c r="P38" s="498"/>
      <c r="Q38" s="498"/>
      <c r="R38" s="498"/>
      <c r="S38" s="69"/>
      <c r="T38" s="69"/>
      <c r="U38" s="69"/>
      <c r="V38" s="69"/>
      <c r="W38" s="495"/>
      <c r="X38" s="495"/>
      <c r="Y38" s="495"/>
      <c r="Z38" s="76"/>
      <c r="AA38" s="76"/>
      <c r="AB38" s="496"/>
      <c r="AC38" s="496"/>
      <c r="AD38" s="496"/>
      <c r="AE38" s="497"/>
      <c r="AF38" s="497"/>
      <c r="AG38" s="498"/>
      <c r="AH38" s="498"/>
      <c r="AI38" s="498"/>
      <c r="AJ38" s="498"/>
      <c r="AK38" s="498"/>
      <c r="AL38" s="39"/>
      <c r="AM38" s="498"/>
      <c r="AN38" s="498"/>
      <c r="AO38" s="498"/>
      <c r="AP38" s="498"/>
      <c r="AQ38" s="498"/>
      <c r="AR38" s="69"/>
      <c r="AS38" s="69"/>
      <c r="AT38" s="69"/>
      <c r="AU38" s="69"/>
      <c r="AV38" s="495"/>
      <c r="AW38" s="495"/>
      <c r="AX38" s="495"/>
      <c r="AY38" s="15"/>
      <c r="AZ38" s="15"/>
      <c r="BA38" s="16"/>
      <c r="BB38" s="16"/>
      <c r="BC38" s="16"/>
      <c r="BD38" s="28"/>
      <c r="BE38" s="28"/>
      <c r="BF38" s="29"/>
      <c r="BG38" s="30"/>
      <c r="BH38" s="522"/>
      <c r="BI38" s="522"/>
      <c r="BJ38" s="522"/>
      <c r="BK38" s="522"/>
      <c r="BL38" s="522"/>
      <c r="BM38" s="522"/>
      <c r="BN38" s="522"/>
      <c r="BO38" s="522"/>
      <c r="BP38" s="522"/>
      <c r="BQ38" s="522"/>
      <c r="BR38" s="522"/>
      <c r="BS38" s="522"/>
      <c r="BT38" s="522"/>
      <c r="BU38" s="522"/>
      <c r="BV38" s="522"/>
      <c r="BW38" s="522"/>
      <c r="BX38" s="522"/>
      <c r="BY38" s="522"/>
      <c r="BZ38" s="522"/>
      <c r="CA38" s="522"/>
      <c r="CB38" s="522"/>
      <c r="CC38" s="522"/>
      <c r="CD38" s="522"/>
      <c r="CE38" s="522"/>
      <c r="CF38" s="522"/>
      <c r="CG38" s="522"/>
      <c r="CH38" s="522"/>
      <c r="CI38" s="522"/>
      <c r="CJ38" s="522"/>
      <c r="CK38" s="28"/>
      <c r="CL38" s="28"/>
      <c r="CM38" s="28"/>
      <c r="CN38" s="28"/>
      <c r="CO38" s="31"/>
      <c r="CP38" s="31"/>
      <c r="CQ38" s="31"/>
      <c r="CS38" s="48"/>
      <c r="CT38" s="40"/>
    </row>
    <row r="39" spans="3:98" ht="24" customHeight="1">
      <c r="C39" s="496"/>
      <c r="D39" s="496"/>
      <c r="E39" s="496"/>
      <c r="F39" s="497"/>
      <c r="G39" s="497"/>
      <c r="H39" s="498"/>
      <c r="I39" s="498"/>
      <c r="J39" s="498"/>
      <c r="K39" s="498"/>
      <c r="L39" s="498"/>
      <c r="M39" s="39"/>
      <c r="N39" s="498"/>
      <c r="O39" s="498"/>
      <c r="P39" s="498"/>
      <c r="Q39" s="498"/>
      <c r="R39" s="498"/>
      <c r="S39" s="69"/>
      <c r="T39" s="69"/>
      <c r="U39" s="69"/>
      <c r="V39" s="69"/>
      <c r="W39" s="495"/>
      <c r="X39" s="495"/>
      <c r="Y39" s="495"/>
      <c r="Z39" s="76"/>
      <c r="AA39" s="76"/>
      <c r="AB39" s="496"/>
      <c r="AC39" s="496"/>
      <c r="AD39" s="496"/>
      <c r="AE39" s="497"/>
      <c r="AF39" s="497"/>
      <c r="AG39" s="498"/>
      <c r="AH39" s="498"/>
      <c r="AI39" s="498"/>
      <c r="AJ39" s="498"/>
      <c r="AK39" s="498"/>
      <c r="AL39" s="39"/>
      <c r="AM39" s="498"/>
      <c r="AN39" s="498"/>
      <c r="AO39" s="498"/>
      <c r="AP39" s="498"/>
      <c r="AQ39" s="498"/>
      <c r="AR39" s="69"/>
      <c r="AS39" s="69"/>
      <c r="AT39" s="69"/>
      <c r="AU39" s="69"/>
      <c r="AV39" s="495"/>
      <c r="AW39" s="495"/>
      <c r="AX39" s="495"/>
      <c r="CS39" s="48"/>
      <c r="CT39" s="40"/>
    </row>
    <row r="40" spans="3:98" ht="24" customHeight="1">
      <c r="C40" s="496"/>
      <c r="D40" s="496"/>
      <c r="E40" s="496"/>
      <c r="F40" s="497"/>
      <c r="G40" s="497"/>
      <c r="H40" s="498"/>
      <c r="I40" s="498"/>
      <c r="J40" s="498"/>
      <c r="K40" s="498"/>
      <c r="L40" s="498"/>
      <c r="M40" s="39"/>
      <c r="N40" s="498"/>
      <c r="O40" s="498"/>
      <c r="P40" s="498"/>
      <c r="Q40" s="498"/>
      <c r="R40" s="498"/>
      <c r="S40" s="69"/>
      <c r="T40" s="69"/>
      <c r="U40" s="69"/>
      <c r="V40" s="69"/>
      <c r="W40" s="495"/>
      <c r="X40" s="495"/>
      <c r="Y40" s="495"/>
      <c r="Z40" s="76"/>
      <c r="AA40" s="76"/>
      <c r="AB40" s="496"/>
      <c r="AC40" s="496"/>
      <c r="AD40" s="496"/>
      <c r="AE40" s="497"/>
      <c r="AF40" s="497"/>
      <c r="AG40" s="498"/>
      <c r="AH40" s="498"/>
      <c r="AI40" s="498"/>
      <c r="AJ40" s="498"/>
      <c r="AK40" s="498"/>
      <c r="AL40" s="39"/>
      <c r="AM40" s="498"/>
      <c r="AN40" s="498"/>
      <c r="AO40" s="498"/>
      <c r="AP40" s="498"/>
      <c r="AQ40" s="498"/>
      <c r="AR40" s="69"/>
      <c r="AS40" s="69"/>
      <c r="AT40" s="69"/>
      <c r="AU40" s="69"/>
      <c r="AV40" s="495"/>
      <c r="AW40" s="495"/>
      <c r="AX40" s="495"/>
      <c r="CS40" s="48"/>
      <c r="CT40" s="40"/>
    </row>
    <row r="41" spans="3:98" ht="24" customHeight="1">
      <c r="C41" s="496"/>
      <c r="D41" s="496"/>
      <c r="E41" s="496"/>
      <c r="F41" s="497"/>
      <c r="G41" s="497"/>
      <c r="H41" s="498"/>
      <c r="I41" s="498"/>
      <c r="J41" s="498"/>
      <c r="K41" s="498"/>
      <c r="L41" s="498"/>
      <c r="M41" s="39"/>
      <c r="N41" s="498"/>
      <c r="O41" s="498"/>
      <c r="P41" s="498"/>
      <c r="Q41" s="498"/>
      <c r="R41" s="498"/>
      <c r="S41" s="38"/>
      <c r="T41" s="38"/>
      <c r="U41" s="38"/>
      <c r="V41" s="38"/>
      <c r="W41" s="495"/>
      <c r="X41" s="495"/>
      <c r="Y41" s="495"/>
      <c r="Z41" s="38"/>
      <c r="AA41" s="38"/>
      <c r="AB41" s="496"/>
      <c r="AC41" s="496"/>
      <c r="AD41" s="496"/>
      <c r="AE41" s="497"/>
      <c r="AF41" s="497"/>
      <c r="AG41" s="498"/>
      <c r="AH41" s="498"/>
      <c r="AI41" s="498"/>
      <c r="AJ41" s="498"/>
      <c r="AK41" s="498"/>
      <c r="AL41" s="39"/>
      <c r="AM41" s="498"/>
      <c r="AN41" s="498"/>
      <c r="AO41" s="498"/>
      <c r="AP41" s="498"/>
      <c r="AQ41" s="498"/>
      <c r="AR41" s="38"/>
      <c r="AS41" s="38"/>
      <c r="AT41" s="38"/>
      <c r="AU41" s="38"/>
      <c r="AV41" s="495"/>
      <c r="AW41" s="495"/>
      <c r="AX41" s="495"/>
      <c r="CR41" s="41"/>
      <c r="CS41" s="41"/>
      <c r="CT41" s="42"/>
    </row>
    <row r="42" spans="3:98" ht="24" customHeight="1">
      <c r="C42" s="496"/>
      <c r="D42" s="496"/>
      <c r="E42" s="496"/>
      <c r="F42" s="497"/>
      <c r="G42" s="497"/>
      <c r="H42" s="498"/>
      <c r="I42" s="498"/>
      <c r="J42" s="498"/>
      <c r="K42" s="498"/>
      <c r="L42" s="498"/>
      <c r="M42" s="39"/>
      <c r="N42" s="498"/>
      <c r="O42" s="498"/>
      <c r="P42" s="498"/>
      <c r="Q42" s="498"/>
      <c r="R42" s="498"/>
      <c r="S42" s="38"/>
      <c r="T42" s="38"/>
      <c r="U42" s="38"/>
      <c r="V42" s="38"/>
      <c r="W42" s="495"/>
      <c r="X42" s="495"/>
      <c r="Y42" s="495"/>
      <c r="Z42" s="38"/>
      <c r="AA42" s="38"/>
      <c r="AB42" s="496"/>
      <c r="AC42" s="496"/>
      <c r="AD42" s="496"/>
      <c r="AE42" s="497"/>
      <c r="AF42" s="497"/>
      <c r="AG42" s="498"/>
      <c r="AH42" s="498"/>
      <c r="AI42" s="498"/>
      <c r="AJ42" s="498"/>
      <c r="AK42" s="498"/>
      <c r="AL42" s="39"/>
      <c r="AM42" s="498"/>
      <c r="AN42" s="498"/>
      <c r="AO42" s="498"/>
      <c r="AP42" s="498"/>
      <c r="AQ42" s="498"/>
      <c r="AR42" s="38"/>
      <c r="AS42" s="38"/>
      <c r="AT42" s="38"/>
      <c r="AU42" s="38"/>
      <c r="AV42" s="495"/>
      <c r="AW42" s="495"/>
      <c r="AX42" s="495"/>
      <c r="CR42" s="41"/>
      <c r="CS42" s="41"/>
      <c r="CT42" s="42"/>
    </row>
    <row r="43" spans="3:96" ht="24" customHeight="1">
      <c r="C43" s="496"/>
      <c r="D43" s="496"/>
      <c r="E43" s="496"/>
      <c r="F43" s="497"/>
      <c r="G43" s="497"/>
      <c r="H43" s="498"/>
      <c r="I43" s="498"/>
      <c r="J43" s="498"/>
      <c r="K43" s="498"/>
      <c r="L43" s="498"/>
      <c r="M43" s="39"/>
      <c r="N43" s="498"/>
      <c r="O43" s="498"/>
      <c r="P43" s="498"/>
      <c r="Q43" s="498"/>
      <c r="R43" s="498"/>
      <c r="S43" s="38"/>
      <c r="T43" s="38"/>
      <c r="U43" s="38"/>
      <c r="V43" s="38"/>
      <c r="W43" s="495"/>
      <c r="X43" s="495"/>
      <c r="Y43" s="495"/>
      <c r="Z43" s="38"/>
      <c r="AA43" s="38"/>
      <c r="AB43" s="496"/>
      <c r="AC43" s="496"/>
      <c r="AD43" s="496"/>
      <c r="AE43" s="497"/>
      <c r="AF43" s="497"/>
      <c r="AG43" s="498"/>
      <c r="AH43" s="498"/>
      <c r="AI43" s="498"/>
      <c r="AJ43" s="498"/>
      <c r="AK43" s="498"/>
      <c r="AL43" s="39"/>
      <c r="AM43" s="498"/>
      <c r="AN43" s="498"/>
      <c r="AO43" s="498"/>
      <c r="AP43" s="498"/>
      <c r="AQ43" s="498"/>
      <c r="AR43" s="38"/>
      <c r="AS43" s="38"/>
      <c r="AT43" s="38"/>
      <c r="AU43" s="38"/>
      <c r="AV43" s="495"/>
      <c r="AW43" s="495"/>
      <c r="AX43" s="495"/>
      <c r="CR43" s="13"/>
    </row>
    <row r="44" spans="3:96" ht="24" customHeight="1">
      <c r="C44" s="496"/>
      <c r="D44" s="496"/>
      <c r="E44" s="496"/>
      <c r="F44" s="497"/>
      <c r="G44" s="497"/>
      <c r="H44" s="498"/>
      <c r="I44" s="498"/>
      <c r="J44" s="498"/>
      <c r="K44" s="498"/>
      <c r="L44" s="498"/>
      <c r="M44" s="39"/>
      <c r="N44" s="498"/>
      <c r="O44" s="498"/>
      <c r="P44" s="498"/>
      <c r="Q44" s="498"/>
      <c r="R44" s="498"/>
      <c r="S44" s="38"/>
      <c r="T44" s="38"/>
      <c r="U44" s="38"/>
      <c r="V44" s="38"/>
      <c r="W44" s="495"/>
      <c r="X44" s="495"/>
      <c r="Y44" s="495"/>
      <c r="Z44" s="38"/>
      <c r="AA44" s="38"/>
      <c r="AB44" s="496"/>
      <c r="AC44" s="496"/>
      <c r="AD44" s="496"/>
      <c r="AE44" s="497"/>
      <c r="AF44" s="497"/>
      <c r="AG44" s="498"/>
      <c r="AH44" s="498"/>
      <c r="AI44" s="498"/>
      <c r="AJ44" s="498"/>
      <c r="AK44" s="498"/>
      <c r="AL44" s="39"/>
      <c r="AM44" s="498"/>
      <c r="AN44" s="498"/>
      <c r="AO44" s="498"/>
      <c r="AP44" s="498"/>
      <c r="AQ44" s="498"/>
      <c r="AR44" s="38"/>
      <c r="AS44" s="38"/>
      <c r="AT44" s="38"/>
      <c r="AU44" s="38"/>
      <c r="AV44" s="495"/>
      <c r="AW44" s="495"/>
      <c r="AX44" s="495"/>
      <c r="CR44" s="13"/>
    </row>
    <row r="45" spans="3:96" ht="24" customHeight="1">
      <c r="C45" s="496"/>
      <c r="D45" s="496"/>
      <c r="E45" s="496"/>
      <c r="F45" s="497"/>
      <c r="G45" s="497"/>
      <c r="H45" s="498"/>
      <c r="I45" s="498"/>
      <c r="J45" s="498"/>
      <c r="K45" s="498"/>
      <c r="L45" s="498"/>
      <c r="M45" s="39"/>
      <c r="N45" s="498"/>
      <c r="O45" s="498"/>
      <c r="P45" s="498"/>
      <c r="Q45" s="498"/>
      <c r="R45" s="498"/>
      <c r="S45" s="38"/>
      <c r="T45" s="38"/>
      <c r="U45" s="38"/>
      <c r="V45" s="38"/>
      <c r="W45" s="495"/>
      <c r="X45" s="495"/>
      <c r="Y45" s="495"/>
      <c r="Z45" s="38"/>
      <c r="AA45" s="38"/>
      <c r="AB45" s="496"/>
      <c r="AC45" s="496"/>
      <c r="AD45" s="496"/>
      <c r="AE45" s="497"/>
      <c r="AF45" s="497"/>
      <c r="AG45" s="498"/>
      <c r="AH45" s="498"/>
      <c r="AI45" s="498"/>
      <c r="AJ45" s="498"/>
      <c r="AK45" s="498"/>
      <c r="AL45" s="39"/>
      <c r="AM45" s="498"/>
      <c r="AN45" s="498"/>
      <c r="AO45" s="498"/>
      <c r="AP45" s="498"/>
      <c r="AQ45" s="498"/>
      <c r="AR45" s="38"/>
      <c r="AS45" s="38"/>
      <c r="AT45" s="38"/>
      <c r="AU45" s="38"/>
      <c r="AV45" s="495"/>
      <c r="AW45" s="495"/>
      <c r="AX45" s="495"/>
      <c r="BD45" s="497"/>
      <c r="BE45" s="497"/>
      <c r="BF45" s="498"/>
      <c r="BG45" s="498"/>
      <c r="BH45" s="498"/>
      <c r="BI45" s="498"/>
      <c r="BJ45" s="498"/>
      <c r="BK45" s="39"/>
      <c r="BL45" s="514"/>
      <c r="BM45" s="514"/>
      <c r="BN45" s="514"/>
      <c r="BO45" s="514"/>
      <c r="BP45" s="514"/>
      <c r="BQ45" s="514"/>
      <c r="BR45" s="514"/>
      <c r="BS45" s="514"/>
      <c r="BT45" s="514"/>
      <c r="BU45" s="514"/>
      <c r="BV45" s="514"/>
      <c r="BW45" s="514"/>
      <c r="BX45" s="514"/>
      <c r="BY45" s="514"/>
      <c r="BZ45" s="514"/>
      <c r="CA45" s="514"/>
      <c r="CB45" s="514"/>
      <c r="CC45" s="514"/>
      <c r="CD45" s="514"/>
      <c r="CE45" s="514"/>
      <c r="CF45" s="514"/>
      <c r="CG45" s="514"/>
      <c r="CH45" s="514"/>
      <c r="CI45" s="514"/>
      <c r="CJ45" s="514"/>
      <c r="CK45" s="497"/>
      <c r="CL45" s="497"/>
      <c r="CM45" s="497"/>
      <c r="CN45" s="497"/>
      <c r="CO45" s="513"/>
      <c r="CP45" s="513"/>
      <c r="CQ45" s="513"/>
      <c r="CR45" s="14"/>
    </row>
    <row r="46" spans="3:96" ht="24" customHeight="1">
      <c r="C46" s="496"/>
      <c r="D46" s="496"/>
      <c r="E46" s="496"/>
      <c r="F46" s="497"/>
      <c r="G46" s="497"/>
      <c r="H46" s="498"/>
      <c r="I46" s="498"/>
      <c r="J46" s="498"/>
      <c r="K46" s="498"/>
      <c r="L46" s="498"/>
      <c r="M46" s="39"/>
      <c r="N46" s="498"/>
      <c r="O46" s="498"/>
      <c r="P46" s="498"/>
      <c r="Q46" s="498"/>
      <c r="R46" s="498"/>
      <c r="S46" s="69"/>
      <c r="T46" s="69"/>
      <c r="U46" s="69"/>
      <c r="V46" s="69"/>
      <c r="W46" s="495"/>
      <c r="X46" s="495"/>
      <c r="Y46" s="495"/>
      <c r="Z46" s="76"/>
      <c r="AA46" s="76"/>
      <c r="AB46" s="496"/>
      <c r="AC46" s="496"/>
      <c r="AD46" s="496"/>
      <c r="AE46" s="497"/>
      <c r="AF46" s="497"/>
      <c r="AG46" s="498"/>
      <c r="AH46" s="498"/>
      <c r="AI46" s="498"/>
      <c r="AJ46" s="498"/>
      <c r="AK46" s="498"/>
      <c r="AL46" s="39"/>
      <c r="AM46" s="498"/>
      <c r="AN46" s="498"/>
      <c r="AO46" s="498"/>
      <c r="AP46" s="498"/>
      <c r="AQ46" s="498"/>
      <c r="AR46" s="69"/>
      <c r="AS46" s="69"/>
      <c r="AT46" s="69"/>
      <c r="AU46" s="69"/>
      <c r="AV46" s="495"/>
      <c r="AW46" s="495"/>
      <c r="AX46" s="495"/>
      <c r="BD46" s="497"/>
      <c r="BE46" s="497"/>
      <c r="BF46" s="498"/>
      <c r="BG46" s="498"/>
      <c r="BH46" s="498"/>
      <c r="BI46" s="498"/>
      <c r="BJ46" s="498"/>
      <c r="BK46" s="39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514"/>
      <c r="CK46" s="38"/>
      <c r="CL46" s="38"/>
      <c r="CM46" s="38"/>
      <c r="CN46" s="38"/>
      <c r="CO46" s="513"/>
      <c r="CP46" s="513"/>
      <c r="CQ46" s="513"/>
      <c r="CR46" s="14"/>
    </row>
    <row r="47" spans="3:95" ht="24" customHeight="1">
      <c r="C47" s="496"/>
      <c r="D47" s="496"/>
      <c r="E47" s="496"/>
      <c r="F47" s="497"/>
      <c r="G47" s="497"/>
      <c r="H47" s="498"/>
      <c r="I47" s="498"/>
      <c r="J47" s="498"/>
      <c r="K47" s="498"/>
      <c r="L47" s="498"/>
      <c r="M47" s="39"/>
      <c r="N47" s="498"/>
      <c r="O47" s="498"/>
      <c r="P47" s="498"/>
      <c r="Q47" s="498"/>
      <c r="R47" s="498"/>
      <c r="S47" s="69"/>
      <c r="T47" s="69"/>
      <c r="U47" s="69"/>
      <c r="V47" s="69"/>
      <c r="W47" s="495"/>
      <c r="X47" s="495"/>
      <c r="Y47" s="495"/>
      <c r="Z47" s="76"/>
      <c r="AA47" s="76"/>
      <c r="AB47" s="496"/>
      <c r="AC47" s="496"/>
      <c r="AD47" s="496"/>
      <c r="AE47" s="497"/>
      <c r="AF47" s="497"/>
      <c r="AG47" s="498"/>
      <c r="AH47" s="498"/>
      <c r="AI47" s="498"/>
      <c r="AJ47" s="498"/>
      <c r="AK47" s="498"/>
      <c r="AL47" s="39"/>
      <c r="AM47" s="498"/>
      <c r="AN47" s="498"/>
      <c r="AO47" s="498"/>
      <c r="AP47" s="498"/>
      <c r="AQ47" s="498"/>
      <c r="AR47" s="69"/>
      <c r="AS47" s="69"/>
      <c r="AT47" s="69"/>
      <c r="AU47" s="69"/>
      <c r="AV47" s="495"/>
      <c r="AW47" s="495"/>
      <c r="AX47" s="495"/>
      <c r="BD47" s="497"/>
      <c r="BE47" s="497"/>
      <c r="BF47" s="498"/>
      <c r="BG47" s="498"/>
      <c r="BH47" s="498"/>
      <c r="BI47" s="498"/>
      <c r="BJ47" s="498"/>
      <c r="BK47" s="39"/>
      <c r="BL47" s="514"/>
      <c r="BM47" s="514"/>
      <c r="BN47" s="514"/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4"/>
      <c r="CB47" s="514"/>
      <c r="CC47" s="514"/>
      <c r="CD47" s="514"/>
      <c r="CE47" s="514"/>
      <c r="CF47" s="514"/>
      <c r="CG47" s="514"/>
      <c r="CH47" s="514"/>
      <c r="CI47" s="514"/>
      <c r="CJ47" s="514"/>
      <c r="CK47" s="38"/>
      <c r="CL47" s="38"/>
      <c r="CM47" s="38"/>
      <c r="CN47" s="38"/>
      <c r="CO47" s="513"/>
      <c r="CP47" s="513"/>
      <c r="CQ47" s="513"/>
    </row>
    <row r="48" spans="3:95" ht="24" customHeight="1">
      <c r="C48" s="496"/>
      <c r="D48" s="496"/>
      <c r="E48" s="496"/>
      <c r="F48" s="497"/>
      <c r="G48" s="497"/>
      <c r="H48" s="498"/>
      <c r="I48" s="498"/>
      <c r="J48" s="498"/>
      <c r="K48" s="498"/>
      <c r="L48" s="498"/>
      <c r="M48" s="39"/>
      <c r="N48" s="498"/>
      <c r="O48" s="498"/>
      <c r="P48" s="498"/>
      <c r="Q48" s="498"/>
      <c r="R48" s="498"/>
      <c r="S48" s="69"/>
      <c r="T48" s="69"/>
      <c r="U48" s="69"/>
      <c r="V48" s="69"/>
      <c r="W48" s="495"/>
      <c r="X48" s="495"/>
      <c r="Y48" s="495"/>
      <c r="Z48" s="76"/>
      <c r="AA48" s="76"/>
      <c r="AB48" s="496"/>
      <c r="AC48" s="496"/>
      <c r="AD48" s="496"/>
      <c r="AE48" s="497"/>
      <c r="AF48" s="497"/>
      <c r="AG48" s="498"/>
      <c r="AH48" s="498"/>
      <c r="AI48" s="498"/>
      <c r="AJ48" s="498"/>
      <c r="AK48" s="498"/>
      <c r="AL48" s="39"/>
      <c r="AM48" s="498"/>
      <c r="AN48" s="498"/>
      <c r="AO48" s="498"/>
      <c r="AP48" s="498"/>
      <c r="AQ48" s="498"/>
      <c r="AR48" s="69"/>
      <c r="AS48" s="69"/>
      <c r="AT48" s="69"/>
      <c r="AU48" s="69"/>
      <c r="AV48" s="495"/>
      <c r="AW48" s="495"/>
      <c r="AX48" s="495"/>
      <c r="BD48" s="497"/>
      <c r="BE48" s="497"/>
      <c r="BF48" s="498"/>
      <c r="BG48" s="498"/>
      <c r="BH48" s="498"/>
      <c r="BI48" s="498"/>
      <c r="BJ48" s="498"/>
      <c r="BK48" s="39"/>
      <c r="BL48" s="514"/>
      <c r="BM48" s="514"/>
      <c r="BN48" s="514"/>
      <c r="BO48" s="514"/>
      <c r="BP48" s="514"/>
      <c r="BQ48" s="514"/>
      <c r="BR48" s="514"/>
      <c r="BS48" s="514"/>
      <c r="BT48" s="514"/>
      <c r="BU48" s="514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H48" s="514"/>
      <c r="CI48" s="514"/>
      <c r="CJ48" s="514"/>
      <c r="CK48" s="38"/>
      <c r="CL48" s="38"/>
      <c r="CM48" s="38"/>
      <c r="CN48" s="38"/>
      <c r="CO48" s="513"/>
      <c r="CP48" s="513"/>
      <c r="CQ48" s="513"/>
    </row>
    <row r="49" spans="3:95" ht="24" customHeight="1">
      <c r="C49" s="496"/>
      <c r="D49" s="496"/>
      <c r="E49" s="496"/>
      <c r="F49" s="497"/>
      <c r="G49" s="497"/>
      <c r="H49" s="498"/>
      <c r="I49" s="498"/>
      <c r="J49" s="498"/>
      <c r="K49" s="498"/>
      <c r="L49" s="498"/>
      <c r="M49" s="39"/>
      <c r="N49" s="498"/>
      <c r="O49" s="498"/>
      <c r="P49" s="498"/>
      <c r="Q49" s="498"/>
      <c r="R49" s="498"/>
      <c r="S49" s="38"/>
      <c r="T49" s="38"/>
      <c r="U49" s="38"/>
      <c r="V49" s="38"/>
      <c r="W49" s="495"/>
      <c r="X49" s="495"/>
      <c r="Y49" s="495"/>
      <c r="Z49" s="38"/>
      <c r="AA49" s="38"/>
      <c r="AB49" s="496"/>
      <c r="AC49" s="496"/>
      <c r="AD49" s="496"/>
      <c r="AE49" s="497"/>
      <c r="AF49" s="497"/>
      <c r="AG49" s="498"/>
      <c r="AH49" s="498"/>
      <c r="AI49" s="498"/>
      <c r="AJ49" s="498"/>
      <c r="AK49" s="498"/>
      <c r="AL49" s="39"/>
      <c r="AM49" s="498"/>
      <c r="AN49" s="498"/>
      <c r="AO49" s="498"/>
      <c r="AP49" s="498"/>
      <c r="AQ49" s="498"/>
      <c r="AR49" s="38"/>
      <c r="AS49" s="38"/>
      <c r="AT49" s="38"/>
      <c r="AU49" s="38"/>
      <c r="AV49" s="495"/>
      <c r="AW49" s="495"/>
      <c r="AX49" s="495"/>
      <c r="BD49" s="497"/>
      <c r="BE49" s="497"/>
      <c r="BF49" s="498"/>
      <c r="BG49" s="498"/>
      <c r="BH49" s="498"/>
      <c r="BI49" s="498"/>
      <c r="BJ49" s="498"/>
      <c r="BK49" s="39"/>
      <c r="BL49" s="514"/>
      <c r="BM49" s="514"/>
      <c r="BN49" s="514"/>
      <c r="BO49" s="514"/>
      <c r="BP49" s="514"/>
      <c r="BQ49" s="514"/>
      <c r="BR49" s="514"/>
      <c r="BS49" s="514"/>
      <c r="BT49" s="514"/>
      <c r="BU49" s="514"/>
      <c r="BV49" s="514"/>
      <c r="BW49" s="514"/>
      <c r="BX49" s="514"/>
      <c r="BY49" s="514"/>
      <c r="BZ49" s="514"/>
      <c r="CA49" s="514"/>
      <c r="CB49" s="514"/>
      <c r="CC49" s="514"/>
      <c r="CD49" s="514"/>
      <c r="CE49" s="514"/>
      <c r="CF49" s="514"/>
      <c r="CG49" s="514"/>
      <c r="CH49" s="514"/>
      <c r="CI49" s="514"/>
      <c r="CJ49" s="514"/>
      <c r="CK49" s="38"/>
      <c r="CL49" s="38"/>
      <c r="CM49" s="38"/>
      <c r="CN49" s="38"/>
      <c r="CO49" s="513"/>
      <c r="CP49" s="513"/>
      <c r="CQ49" s="513"/>
    </row>
    <row r="50" spans="3:50" ht="24" customHeight="1">
      <c r="C50" s="496"/>
      <c r="D50" s="496"/>
      <c r="E50" s="496"/>
      <c r="F50" s="497"/>
      <c r="G50" s="497"/>
      <c r="H50" s="498"/>
      <c r="I50" s="498"/>
      <c r="J50" s="498"/>
      <c r="K50" s="498"/>
      <c r="L50" s="498"/>
      <c r="M50" s="39"/>
      <c r="N50" s="498"/>
      <c r="O50" s="498"/>
      <c r="P50" s="498"/>
      <c r="Q50" s="498"/>
      <c r="R50" s="498"/>
      <c r="S50" s="38"/>
      <c r="T50" s="38"/>
      <c r="U50" s="38"/>
      <c r="V50" s="38"/>
      <c r="W50" s="495"/>
      <c r="X50" s="495"/>
      <c r="Y50" s="495"/>
      <c r="Z50" s="38"/>
      <c r="AA50" s="38"/>
      <c r="AB50" s="496"/>
      <c r="AC50" s="496"/>
      <c r="AD50" s="496"/>
      <c r="AE50" s="497"/>
      <c r="AF50" s="497"/>
      <c r="AG50" s="498"/>
      <c r="AH50" s="498"/>
      <c r="AI50" s="498"/>
      <c r="AJ50" s="498"/>
      <c r="AK50" s="498"/>
      <c r="AL50" s="39"/>
      <c r="AM50" s="498"/>
      <c r="AN50" s="498"/>
      <c r="AO50" s="498"/>
      <c r="AP50" s="498"/>
      <c r="AQ50" s="498"/>
      <c r="AR50" s="38"/>
      <c r="AS50" s="38"/>
      <c r="AT50" s="38"/>
      <c r="AU50" s="38"/>
      <c r="AV50" s="495"/>
      <c r="AW50" s="495"/>
      <c r="AX50" s="495"/>
    </row>
    <row r="51" spans="3:50" ht="24" customHeight="1">
      <c r="C51" s="496"/>
      <c r="D51" s="496"/>
      <c r="E51" s="496"/>
      <c r="F51" s="497"/>
      <c r="G51" s="497"/>
      <c r="H51" s="498"/>
      <c r="I51" s="498"/>
      <c r="J51" s="498"/>
      <c r="K51" s="498"/>
      <c r="L51" s="498"/>
      <c r="M51" s="39"/>
      <c r="N51" s="498"/>
      <c r="O51" s="498"/>
      <c r="P51" s="498"/>
      <c r="Q51" s="498"/>
      <c r="R51" s="498"/>
      <c r="S51" s="38"/>
      <c r="T51" s="38"/>
      <c r="U51" s="38"/>
      <c r="V51" s="38"/>
      <c r="W51" s="495"/>
      <c r="X51" s="495"/>
      <c r="Y51" s="495"/>
      <c r="Z51" s="38"/>
      <c r="AA51" s="38"/>
      <c r="AB51" s="496"/>
      <c r="AC51" s="496"/>
      <c r="AD51" s="496"/>
      <c r="AE51" s="497"/>
      <c r="AF51" s="497"/>
      <c r="AG51" s="498"/>
      <c r="AH51" s="498"/>
      <c r="AI51" s="498"/>
      <c r="AJ51" s="498"/>
      <c r="AK51" s="498"/>
      <c r="AL51" s="39"/>
      <c r="AM51" s="498"/>
      <c r="AN51" s="498"/>
      <c r="AO51" s="498"/>
      <c r="AP51" s="498"/>
      <c r="AQ51" s="498"/>
      <c r="AR51" s="38"/>
      <c r="AS51" s="38"/>
      <c r="AT51" s="38"/>
      <c r="AU51" s="38"/>
      <c r="AV51" s="495"/>
      <c r="AW51" s="495"/>
      <c r="AX51" s="495"/>
    </row>
    <row r="52" spans="3:50" ht="24" customHeight="1">
      <c r="C52" s="496"/>
      <c r="D52" s="496"/>
      <c r="E52" s="496"/>
      <c r="F52" s="497"/>
      <c r="G52" s="497"/>
      <c r="H52" s="498"/>
      <c r="I52" s="498"/>
      <c r="J52" s="498"/>
      <c r="K52" s="498"/>
      <c r="L52" s="498"/>
      <c r="M52" s="39"/>
      <c r="N52" s="498"/>
      <c r="O52" s="498"/>
      <c r="P52" s="498"/>
      <c r="Q52" s="498"/>
      <c r="R52" s="498"/>
      <c r="S52" s="38"/>
      <c r="T52" s="38"/>
      <c r="U52" s="38"/>
      <c r="V52" s="38"/>
      <c r="W52" s="495"/>
      <c r="X52" s="495"/>
      <c r="Y52" s="495"/>
      <c r="Z52" s="38"/>
      <c r="AA52" s="38"/>
      <c r="AB52" s="496"/>
      <c r="AC52" s="496"/>
      <c r="AD52" s="496"/>
      <c r="AE52" s="497"/>
      <c r="AF52" s="497"/>
      <c r="AG52" s="498"/>
      <c r="AH52" s="498"/>
      <c r="AI52" s="498"/>
      <c r="AJ52" s="498"/>
      <c r="AK52" s="498"/>
      <c r="AL52" s="39"/>
      <c r="AM52" s="498"/>
      <c r="AN52" s="498"/>
      <c r="AO52" s="498"/>
      <c r="AP52" s="498"/>
      <c r="AQ52" s="498"/>
      <c r="AR52" s="38"/>
      <c r="AS52" s="38"/>
      <c r="AT52" s="38"/>
      <c r="AU52" s="38"/>
      <c r="AV52" s="495"/>
      <c r="AW52" s="495"/>
      <c r="AX52" s="495"/>
    </row>
    <row r="53" spans="3:50" ht="24" customHeight="1">
      <c r="C53" s="496"/>
      <c r="D53" s="496"/>
      <c r="E53" s="496"/>
      <c r="F53" s="497"/>
      <c r="G53" s="497"/>
      <c r="H53" s="498"/>
      <c r="I53" s="498"/>
      <c r="J53" s="498"/>
      <c r="K53" s="498"/>
      <c r="L53" s="498"/>
      <c r="M53" s="39"/>
      <c r="N53" s="498"/>
      <c r="O53" s="498"/>
      <c r="P53" s="498"/>
      <c r="Q53" s="498"/>
      <c r="R53" s="498"/>
      <c r="S53" s="38"/>
      <c r="T53" s="38"/>
      <c r="U53" s="38"/>
      <c r="V53" s="38"/>
      <c r="W53" s="495"/>
      <c r="X53" s="495"/>
      <c r="Y53" s="495"/>
      <c r="Z53" s="38"/>
      <c r="AA53" s="38"/>
      <c r="AB53" s="496"/>
      <c r="AC53" s="496"/>
      <c r="AD53" s="496"/>
      <c r="AE53" s="497"/>
      <c r="AF53" s="497"/>
      <c r="AG53" s="498"/>
      <c r="AH53" s="498"/>
      <c r="AI53" s="498"/>
      <c r="AJ53" s="498"/>
      <c r="AK53" s="498"/>
      <c r="AL53" s="39"/>
      <c r="AM53" s="498"/>
      <c r="AN53" s="498"/>
      <c r="AO53" s="498"/>
      <c r="AP53" s="498"/>
      <c r="AQ53" s="498"/>
      <c r="AR53" s="38"/>
      <c r="AS53" s="38"/>
      <c r="AT53" s="38"/>
      <c r="AU53" s="38"/>
      <c r="AV53" s="495"/>
      <c r="AW53" s="495"/>
      <c r="AX53" s="495"/>
    </row>
    <row r="54" spans="3:50" ht="24" customHeight="1">
      <c r="C54" s="496"/>
      <c r="D54" s="496"/>
      <c r="E54" s="496"/>
      <c r="F54" s="497"/>
      <c r="G54" s="497"/>
      <c r="H54" s="498"/>
      <c r="I54" s="498"/>
      <c r="J54" s="498"/>
      <c r="K54" s="498"/>
      <c r="L54" s="498"/>
      <c r="M54" s="39"/>
      <c r="N54" s="498"/>
      <c r="O54" s="498"/>
      <c r="P54" s="498"/>
      <c r="Q54" s="498"/>
      <c r="R54" s="498"/>
      <c r="S54" s="69"/>
      <c r="T54" s="69"/>
      <c r="U54" s="69"/>
      <c r="V54" s="69"/>
      <c r="W54" s="495"/>
      <c r="X54" s="495"/>
      <c r="Y54" s="495"/>
      <c r="Z54" s="76"/>
      <c r="AA54" s="76"/>
      <c r="AB54" s="496"/>
      <c r="AC54" s="496"/>
      <c r="AD54" s="496"/>
      <c r="AE54" s="497"/>
      <c r="AF54" s="497"/>
      <c r="AG54" s="498"/>
      <c r="AH54" s="498"/>
      <c r="AI54" s="498"/>
      <c r="AJ54" s="498"/>
      <c r="AK54" s="498"/>
      <c r="AL54" s="39"/>
      <c r="AM54" s="498"/>
      <c r="AN54" s="498"/>
      <c r="AO54" s="498"/>
      <c r="AP54" s="498"/>
      <c r="AQ54" s="498"/>
      <c r="AR54" s="69"/>
      <c r="AS54" s="69"/>
      <c r="AT54" s="69"/>
      <c r="AU54" s="69"/>
      <c r="AV54" s="495"/>
      <c r="AW54" s="495"/>
      <c r="AX54" s="495"/>
    </row>
    <row r="55" spans="3:50" ht="24" customHeight="1">
      <c r="C55" s="496"/>
      <c r="D55" s="496"/>
      <c r="E55" s="496"/>
      <c r="F55" s="497"/>
      <c r="G55" s="497"/>
      <c r="H55" s="498"/>
      <c r="I55" s="498"/>
      <c r="J55" s="498"/>
      <c r="K55" s="498"/>
      <c r="L55" s="498"/>
      <c r="M55" s="39"/>
      <c r="N55" s="498"/>
      <c r="O55" s="498"/>
      <c r="P55" s="498"/>
      <c r="Q55" s="498"/>
      <c r="R55" s="498"/>
      <c r="S55" s="69"/>
      <c r="T55" s="69"/>
      <c r="U55" s="69"/>
      <c r="V55" s="69"/>
      <c r="W55" s="495"/>
      <c r="X55" s="495"/>
      <c r="Y55" s="495"/>
      <c r="Z55" s="76"/>
      <c r="AA55" s="76"/>
      <c r="AB55" s="496"/>
      <c r="AC55" s="496"/>
      <c r="AD55" s="496"/>
      <c r="AE55" s="497"/>
      <c r="AF55" s="497"/>
      <c r="AG55" s="498"/>
      <c r="AH55" s="498"/>
      <c r="AI55" s="498"/>
      <c r="AJ55" s="498"/>
      <c r="AK55" s="498"/>
      <c r="AL55" s="39"/>
      <c r="AM55" s="498"/>
      <c r="AN55" s="498"/>
      <c r="AO55" s="498"/>
      <c r="AP55" s="498"/>
      <c r="AQ55" s="498"/>
      <c r="AR55" s="69"/>
      <c r="AS55" s="69"/>
      <c r="AT55" s="69"/>
      <c r="AU55" s="69"/>
      <c r="AV55" s="495"/>
      <c r="AW55" s="495"/>
      <c r="AX55" s="495"/>
    </row>
    <row r="56" spans="3:50" ht="24" customHeight="1">
      <c r="C56" s="496"/>
      <c r="D56" s="496"/>
      <c r="E56" s="496"/>
      <c r="F56" s="497"/>
      <c r="G56" s="497"/>
      <c r="H56" s="498"/>
      <c r="I56" s="498"/>
      <c r="J56" s="498"/>
      <c r="K56" s="498"/>
      <c r="L56" s="498"/>
      <c r="M56" s="39"/>
      <c r="N56" s="498"/>
      <c r="O56" s="498"/>
      <c r="P56" s="498"/>
      <c r="Q56" s="498"/>
      <c r="R56" s="498"/>
      <c r="S56" s="69"/>
      <c r="T56" s="69"/>
      <c r="U56" s="69"/>
      <c r="V56" s="69"/>
      <c r="W56" s="495"/>
      <c r="X56" s="495"/>
      <c r="Y56" s="495"/>
      <c r="Z56" s="76"/>
      <c r="AA56" s="76"/>
      <c r="AB56" s="496"/>
      <c r="AC56" s="496"/>
      <c r="AD56" s="496"/>
      <c r="AE56" s="497"/>
      <c r="AF56" s="497"/>
      <c r="AG56" s="498"/>
      <c r="AH56" s="498"/>
      <c r="AI56" s="498"/>
      <c r="AJ56" s="498"/>
      <c r="AK56" s="498"/>
      <c r="AL56" s="39"/>
      <c r="AM56" s="498"/>
      <c r="AN56" s="498"/>
      <c r="AO56" s="498"/>
      <c r="AP56" s="498"/>
      <c r="AQ56" s="498"/>
      <c r="AR56" s="69"/>
      <c r="AS56" s="69"/>
      <c r="AT56" s="69"/>
      <c r="AU56" s="69"/>
      <c r="AV56" s="495"/>
      <c r="AW56" s="495"/>
      <c r="AX56" s="495"/>
    </row>
    <row r="57" spans="3:50" ht="24" customHeight="1">
      <c r="C57" s="496"/>
      <c r="D57" s="496"/>
      <c r="E57" s="496"/>
      <c r="F57" s="497"/>
      <c r="G57" s="497"/>
      <c r="H57" s="498"/>
      <c r="I57" s="498"/>
      <c r="J57" s="498"/>
      <c r="K57" s="498"/>
      <c r="L57" s="498"/>
      <c r="M57" s="39"/>
      <c r="N57" s="498"/>
      <c r="O57" s="498"/>
      <c r="P57" s="498"/>
      <c r="Q57" s="498"/>
      <c r="R57" s="498"/>
      <c r="S57" s="38"/>
      <c r="T57" s="38"/>
      <c r="U57" s="38"/>
      <c r="V57" s="38"/>
      <c r="W57" s="495"/>
      <c r="X57" s="495"/>
      <c r="Y57" s="495"/>
      <c r="Z57" s="38"/>
      <c r="AA57" s="38"/>
      <c r="AB57" s="496"/>
      <c r="AC57" s="496"/>
      <c r="AD57" s="496"/>
      <c r="AE57" s="497"/>
      <c r="AF57" s="497"/>
      <c r="AG57" s="498"/>
      <c r="AH57" s="498"/>
      <c r="AI57" s="498"/>
      <c r="AJ57" s="498"/>
      <c r="AK57" s="498"/>
      <c r="AL57" s="39"/>
      <c r="AM57" s="498"/>
      <c r="AN57" s="498"/>
      <c r="AO57" s="498"/>
      <c r="AP57" s="498"/>
      <c r="AQ57" s="498"/>
      <c r="AR57" s="38"/>
      <c r="AS57" s="38"/>
      <c r="AT57" s="38"/>
      <c r="AU57" s="38"/>
      <c r="AV57" s="495"/>
      <c r="AW57" s="495"/>
      <c r="AX57" s="495"/>
    </row>
    <row r="58" spans="3:50" ht="24" customHeight="1">
      <c r="C58" s="496"/>
      <c r="D58" s="496"/>
      <c r="E58" s="496"/>
      <c r="F58" s="497"/>
      <c r="G58" s="497"/>
      <c r="H58" s="498"/>
      <c r="I58" s="498"/>
      <c r="J58" s="498"/>
      <c r="K58" s="498"/>
      <c r="L58" s="498"/>
      <c r="M58" s="39"/>
      <c r="N58" s="498"/>
      <c r="O58" s="498"/>
      <c r="P58" s="498"/>
      <c r="Q58" s="498"/>
      <c r="R58" s="498"/>
      <c r="S58" s="38"/>
      <c r="T58" s="38"/>
      <c r="U58" s="38"/>
      <c r="V58" s="38"/>
      <c r="W58" s="495"/>
      <c r="X58" s="495"/>
      <c r="Y58" s="495"/>
      <c r="Z58" s="38"/>
      <c r="AA58" s="38"/>
      <c r="AB58" s="496"/>
      <c r="AC58" s="496"/>
      <c r="AD58" s="496"/>
      <c r="AE58" s="497"/>
      <c r="AF58" s="497"/>
      <c r="AG58" s="498"/>
      <c r="AH58" s="498"/>
      <c r="AI58" s="498"/>
      <c r="AJ58" s="498"/>
      <c r="AK58" s="498"/>
      <c r="AL58" s="39"/>
      <c r="AM58" s="498"/>
      <c r="AN58" s="498"/>
      <c r="AO58" s="498"/>
      <c r="AP58" s="498"/>
      <c r="AQ58" s="498"/>
      <c r="AR58" s="38"/>
      <c r="AS58" s="38"/>
      <c r="AT58" s="38"/>
      <c r="AU58" s="38"/>
      <c r="AV58" s="495"/>
      <c r="AW58" s="495"/>
      <c r="AX58" s="495"/>
    </row>
    <row r="59" spans="3:50" ht="24" customHeight="1">
      <c r="C59" s="496"/>
      <c r="D59" s="496"/>
      <c r="E59" s="496"/>
      <c r="F59" s="497"/>
      <c r="G59" s="497"/>
      <c r="H59" s="498"/>
      <c r="I59" s="498"/>
      <c r="J59" s="498"/>
      <c r="K59" s="498"/>
      <c r="L59" s="498"/>
      <c r="M59" s="39"/>
      <c r="N59" s="498"/>
      <c r="O59" s="498"/>
      <c r="P59" s="498"/>
      <c r="Q59" s="498"/>
      <c r="R59" s="498"/>
      <c r="S59" s="38"/>
      <c r="T59" s="38"/>
      <c r="U59" s="38"/>
      <c r="V59" s="38"/>
      <c r="W59" s="495"/>
      <c r="X59" s="495"/>
      <c r="Y59" s="495"/>
      <c r="Z59" s="38"/>
      <c r="AA59" s="38"/>
      <c r="AB59" s="496"/>
      <c r="AC59" s="496"/>
      <c r="AD59" s="496"/>
      <c r="AE59" s="497"/>
      <c r="AF59" s="497"/>
      <c r="AG59" s="498"/>
      <c r="AH59" s="498"/>
      <c r="AI59" s="498"/>
      <c r="AJ59" s="498"/>
      <c r="AK59" s="498"/>
      <c r="AL59" s="39"/>
      <c r="AM59" s="498"/>
      <c r="AN59" s="498"/>
      <c r="AO59" s="498"/>
      <c r="AP59" s="498"/>
      <c r="AQ59" s="498"/>
      <c r="AR59" s="38"/>
      <c r="AS59" s="38"/>
      <c r="AT59" s="38"/>
      <c r="AU59" s="38"/>
      <c r="AV59" s="495"/>
      <c r="AW59" s="495"/>
      <c r="AX59" s="495"/>
    </row>
    <row r="60" spans="3:50" ht="24" customHeight="1">
      <c r="C60" s="496"/>
      <c r="D60" s="496"/>
      <c r="E60" s="496"/>
      <c r="F60" s="497"/>
      <c r="G60" s="497"/>
      <c r="H60" s="498"/>
      <c r="I60" s="498"/>
      <c r="J60" s="498"/>
      <c r="K60" s="498"/>
      <c r="L60" s="498"/>
      <c r="M60" s="39"/>
      <c r="N60" s="498"/>
      <c r="O60" s="498"/>
      <c r="P60" s="498"/>
      <c r="Q60" s="498"/>
      <c r="R60" s="498"/>
      <c r="S60" s="38"/>
      <c r="T60" s="38"/>
      <c r="U60" s="38"/>
      <c r="V60" s="38"/>
      <c r="W60" s="495"/>
      <c r="X60" s="495"/>
      <c r="Y60" s="495"/>
      <c r="Z60" s="38"/>
      <c r="AA60" s="38"/>
      <c r="AB60" s="496"/>
      <c r="AC60" s="496"/>
      <c r="AD60" s="496"/>
      <c r="AE60" s="497"/>
      <c r="AF60" s="497"/>
      <c r="AG60" s="498"/>
      <c r="AH60" s="498"/>
      <c r="AI60" s="498"/>
      <c r="AJ60" s="498"/>
      <c r="AK60" s="498"/>
      <c r="AL60" s="39"/>
      <c r="AM60" s="498"/>
      <c r="AN60" s="498"/>
      <c r="AO60" s="498"/>
      <c r="AP60" s="498"/>
      <c r="AQ60" s="498"/>
      <c r="AR60" s="38"/>
      <c r="AS60" s="38"/>
      <c r="AT60" s="38"/>
      <c r="AU60" s="38"/>
      <c r="AV60" s="495"/>
      <c r="AW60" s="495"/>
      <c r="AX60" s="495"/>
    </row>
    <row r="61" spans="3:50" ht="24" customHeight="1">
      <c r="C61" s="496"/>
      <c r="D61" s="496"/>
      <c r="E61" s="496"/>
      <c r="F61" s="497"/>
      <c r="G61" s="497"/>
      <c r="H61" s="498"/>
      <c r="I61" s="498"/>
      <c r="J61" s="498"/>
      <c r="K61" s="498"/>
      <c r="L61" s="498"/>
      <c r="M61" s="39"/>
      <c r="N61" s="498"/>
      <c r="O61" s="498"/>
      <c r="P61" s="498"/>
      <c r="Q61" s="498"/>
      <c r="R61" s="498"/>
      <c r="S61" s="38"/>
      <c r="T61" s="38"/>
      <c r="U61" s="38"/>
      <c r="V61" s="38"/>
      <c r="W61" s="495"/>
      <c r="X61" s="495"/>
      <c r="Y61" s="495"/>
      <c r="Z61" s="38"/>
      <c r="AA61" s="38"/>
      <c r="AB61" s="496"/>
      <c r="AC61" s="496"/>
      <c r="AD61" s="496"/>
      <c r="AE61" s="497"/>
      <c r="AF61" s="497"/>
      <c r="AG61" s="498"/>
      <c r="AH61" s="498"/>
      <c r="AI61" s="498"/>
      <c r="AJ61" s="498"/>
      <c r="AK61" s="498"/>
      <c r="AL61" s="39"/>
      <c r="AM61" s="498"/>
      <c r="AN61" s="498"/>
      <c r="AO61" s="498"/>
      <c r="AP61" s="498"/>
      <c r="AQ61" s="498"/>
      <c r="AR61" s="38"/>
      <c r="AS61" s="38"/>
      <c r="AT61" s="38"/>
      <c r="AU61" s="38"/>
      <c r="AV61" s="495"/>
      <c r="AW61" s="495"/>
      <c r="AX61" s="495"/>
    </row>
    <row r="62" spans="3:50" ht="24" customHeight="1">
      <c r="C62" s="496"/>
      <c r="D62" s="496"/>
      <c r="E62" s="496"/>
      <c r="F62" s="497"/>
      <c r="G62" s="497"/>
      <c r="H62" s="498"/>
      <c r="I62" s="498"/>
      <c r="J62" s="498"/>
      <c r="K62" s="498"/>
      <c r="L62" s="498"/>
      <c r="M62" s="39"/>
      <c r="N62" s="498"/>
      <c r="O62" s="498"/>
      <c r="P62" s="498"/>
      <c r="Q62" s="498"/>
      <c r="R62" s="498"/>
      <c r="S62" s="69"/>
      <c r="T62" s="69"/>
      <c r="U62" s="69"/>
      <c r="V62" s="69"/>
      <c r="W62" s="495"/>
      <c r="X62" s="495"/>
      <c r="Y62" s="495"/>
      <c r="Z62" s="76"/>
      <c r="AA62" s="76"/>
      <c r="AB62" s="496"/>
      <c r="AC62" s="496"/>
      <c r="AD62" s="496"/>
      <c r="AE62" s="497"/>
      <c r="AF62" s="497"/>
      <c r="AG62" s="498"/>
      <c r="AH62" s="498"/>
      <c r="AI62" s="498"/>
      <c r="AJ62" s="498"/>
      <c r="AK62" s="498"/>
      <c r="AL62" s="39"/>
      <c r="AM62" s="498"/>
      <c r="AN62" s="498"/>
      <c r="AO62" s="498"/>
      <c r="AP62" s="498"/>
      <c r="AQ62" s="498"/>
      <c r="AR62" s="69"/>
      <c r="AS62" s="69"/>
      <c r="AT62" s="69"/>
      <c r="AU62" s="69"/>
      <c r="AV62" s="495"/>
      <c r="AW62" s="495"/>
      <c r="AX62" s="495"/>
    </row>
    <row r="63" spans="3:50" ht="24" customHeight="1">
      <c r="C63" s="496"/>
      <c r="D63" s="496"/>
      <c r="E63" s="496"/>
      <c r="F63" s="497"/>
      <c r="G63" s="497"/>
      <c r="H63" s="498"/>
      <c r="I63" s="498"/>
      <c r="J63" s="498"/>
      <c r="K63" s="498"/>
      <c r="L63" s="498"/>
      <c r="M63" s="39"/>
      <c r="N63" s="498"/>
      <c r="O63" s="498"/>
      <c r="P63" s="498"/>
      <c r="Q63" s="498"/>
      <c r="R63" s="498"/>
      <c r="S63" s="69"/>
      <c r="T63" s="69"/>
      <c r="U63" s="69"/>
      <c r="V63" s="69"/>
      <c r="W63" s="495"/>
      <c r="X63" s="495"/>
      <c r="Y63" s="495"/>
      <c r="Z63" s="76"/>
      <c r="AA63" s="76"/>
      <c r="AB63" s="496"/>
      <c r="AC63" s="496"/>
      <c r="AD63" s="496"/>
      <c r="AE63" s="497"/>
      <c r="AF63" s="497"/>
      <c r="AG63" s="498"/>
      <c r="AH63" s="498"/>
      <c r="AI63" s="498"/>
      <c r="AJ63" s="498"/>
      <c r="AK63" s="498"/>
      <c r="AL63" s="39"/>
      <c r="AM63" s="498"/>
      <c r="AN63" s="498"/>
      <c r="AO63" s="498"/>
      <c r="AP63" s="498"/>
      <c r="AQ63" s="498"/>
      <c r="AR63" s="69"/>
      <c r="AS63" s="69"/>
      <c r="AT63" s="69"/>
      <c r="AU63" s="69"/>
      <c r="AV63" s="495"/>
      <c r="AW63" s="495"/>
      <c r="AX63" s="495"/>
    </row>
    <row r="64" spans="3:50" ht="24" customHeight="1">
      <c r="C64" s="496"/>
      <c r="D64" s="496"/>
      <c r="E64" s="496"/>
      <c r="F64" s="497"/>
      <c r="G64" s="497"/>
      <c r="H64" s="498"/>
      <c r="I64" s="498"/>
      <c r="J64" s="498"/>
      <c r="K64" s="498"/>
      <c r="L64" s="498"/>
      <c r="M64" s="39"/>
      <c r="N64" s="498"/>
      <c r="O64" s="498"/>
      <c r="P64" s="498"/>
      <c r="Q64" s="498"/>
      <c r="R64" s="498"/>
      <c r="S64" s="69"/>
      <c r="T64" s="69"/>
      <c r="U64" s="69"/>
      <c r="V64" s="69"/>
      <c r="W64" s="495"/>
      <c r="X64" s="495"/>
      <c r="Y64" s="495"/>
      <c r="Z64" s="76"/>
      <c r="AA64" s="76"/>
      <c r="AB64" s="496"/>
      <c r="AC64" s="496"/>
      <c r="AD64" s="496"/>
      <c r="AE64" s="497"/>
      <c r="AF64" s="497"/>
      <c r="AG64" s="498"/>
      <c r="AH64" s="498"/>
      <c r="AI64" s="498"/>
      <c r="AJ64" s="498"/>
      <c r="AK64" s="498"/>
      <c r="AL64" s="39"/>
      <c r="AM64" s="498"/>
      <c r="AN64" s="498"/>
      <c r="AO64" s="498"/>
      <c r="AP64" s="498"/>
      <c r="AQ64" s="498"/>
      <c r="AR64" s="69"/>
      <c r="AS64" s="69"/>
      <c r="AT64" s="69"/>
      <c r="AU64" s="69"/>
      <c r="AV64" s="495"/>
      <c r="AW64" s="495"/>
      <c r="AX64" s="495"/>
    </row>
    <row r="65" spans="3:50" ht="24" customHeight="1">
      <c r="C65" s="496"/>
      <c r="D65" s="496"/>
      <c r="E65" s="496"/>
      <c r="F65" s="497"/>
      <c r="G65" s="497"/>
      <c r="H65" s="498"/>
      <c r="I65" s="498"/>
      <c r="J65" s="498"/>
      <c r="K65" s="498"/>
      <c r="L65" s="498"/>
      <c r="M65" s="39"/>
      <c r="N65" s="498"/>
      <c r="O65" s="498"/>
      <c r="P65" s="498"/>
      <c r="Q65" s="498"/>
      <c r="R65" s="498"/>
      <c r="S65" s="38"/>
      <c r="T65" s="38"/>
      <c r="U65" s="38"/>
      <c r="V65" s="38"/>
      <c r="W65" s="495"/>
      <c r="X65" s="495"/>
      <c r="Y65" s="495"/>
      <c r="Z65" s="38"/>
      <c r="AA65" s="38"/>
      <c r="AB65" s="496"/>
      <c r="AC65" s="496"/>
      <c r="AD65" s="496"/>
      <c r="AE65" s="497"/>
      <c r="AF65" s="497"/>
      <c r="AG65" s="498"/>
      <c r="AH65" s="498"/>
      <c r="AI65" s="498"/>
      <c r="AJ65" s="498"/>
      <c r="AK65" s="498"/>
      <c r="AL65" s="39"/>
      <c r="AM65" s="498"/>
      <c r="AN65" s="498"/>
      <c r="AO65" s="498"/>
      <c r="AP65" s="498"/>
      <c r="AQ65" s="498"/>
      <c r="AR65" s="38"/>
      <c r="AS65" s="38"/>
      <c r="AT65" s="38"/>
      <c r="AU65" s="38"/>
      <c r="AV65" s="495"/>
      <c r="AW65" s="495"/>
      <c r="AX65" s="495"/>
    </row>
    <row r="66" spans="3:50" ht="24" customHeight="1">
      <c r="C66" s="496"/>
      <c r="D66" s="496"/>
      <c r="E66" s="496"/>
      <c r="F66" s="497"/>
      <c r="G66" s="497"/>
      <c r="H66" s="498"/>
      <c r="I66" s="498"/>
      <c r="J66" s="498"/>
      <c r="K66" s="498"/>
      <c r="L66" s="498"/>
      <c r="M66" s="39"/>
      <c r="N66" s="498"/>
      <c r="O66" s="498"/>
      <c r="P66" s="498"/>
      <c r="Q66" s="498"/>
      <c r="R66" s="498"/>
      <c r="S66" s="38"/>
      <c r="T66" s="38"/>
      <c r="U66" s="38"/>
      <c r="V66" s="38"/>
      <c r="W66" s="495"/>
      <c r="X66" s="495"/>
      <c r="Y66" s="495"/>
      <c r="Z66" s="38"/>
      <c r="AA66" s="38"/>
      <c r="AB66" s="496"/>
      <c r="AC66" s="496"/>
      <c r="AD66" s="496"/>
      <c r="AE66" s="497"/>
      <c r="AF66" s="497"/>
      <c r="AG66" s="498"/>
      <c r="AH66" s="498"/>
      <c r="AI66" s="498"/>
      <c r="AJ66" s="498"/>
      <c r="AK66" s="498"/>
      <c r="AL66" s="39"/>
      <c r="AM66" s="498"/>
      <c r="AN66" s="498"/>
      <c r="AO66" s="498"/>
      <c r="AP66" s="498"/>
      <c r="AQ66" s="498"/>
      <c r="AR66" s="38"/>
      <c r="AS66" s="38"/>
      <c r="AT66" s="38"/>
      <c r="AU66" s="38"/>
      <c r="AV66" s="495"/>
      <c r="AW66" s="495"/>
      <c r="AX66" s="495"/>
    </row>
    <row r="67" spans="3:50" ht="24" customHeight="1">
      <c r="C67" s="496"/>
      <c r="D67" s="496"/>
      <c r="E67" s="496"/>
      <c r="F67" s="497"/>
      <c r="G67" s="497"/>
      <c r="H67" s="498"/>
      <c r="I67" s="498"/>
      <c r="J67" s="498"/>
      <c r="K67" s="498"/>
      <c r="L67" s="498"/>
      <c r="M67" s="39"/>
      <c r="N67" s="498"/>
      <c r="O67" s="498"/>
      <c r="P67" s="498"/>
      <c r="Q67" s="498"/>
      <c r="R67" s="498"/>
      <c r="S67" s="38"/>
      <c r="T67" s="38"/>
      <c r="U67" s="38"/>
      <c r="V67" s="38"/>
      <c r="W67" s="495"/>
      <c r="X67" s="495"/>
      <c r="Y67" s="495"/>
      <c r="Z67" s="38"/>
      <c r="AA67" s="38"/>
      <c r="AB67" s="496"/>
      <c r="AC67" s="496"/>
      <c r="AD67" s="496"/>
      <c r="AE67" s="497"/>
      <c r="AF67" s="497"/>
      <c r="AG67" s="498"/>
      <c r="AH67" s="498"/>
      <c r="AI67" s="498"/>
      <c r="AJ67" s="498"/>
      <c r="AK67" s="498"/>
      <c r="AL67" s="39"/>
      <c r="AM67" s="498"/>
      <c r="AN67" s="498"/>
      <c r="AO67" s="498"/>
      <c r="AP67" s="498"/>
      <c r="AQ67" s="498"/>
      <c r="AR67" s="38"/>
      <c r="AS67" s="38"/>
      <c r="AT67" s="38"/>
      <c r="AU67" s="38"/>
      <c r="AV67" s="495"/>
      <c r="AW67" s="495"/>
      <c r="AX67" s="495"/>
    </row>
    <row r="68" spans="3:50" ht="24" customHeight="1">
      <c r="C68" s="496"/>
      <c r="D68" s="496"/>
      <c r="E68" s="496"/>
      <c r="F68" s="497"/>
      <c r="G68" s="497"/>
      <c r="H68" s="498"/>
      <c r="I68" s="498"/>
      <c r="J68" s="498"/>
      <c r="K68" s="498"/>
      <c r="L68" s="498"/>
      <c r="M68" s="39"/>
      <c r="N68" s="498"/>
      <c r="O68" s="498"/>
      <c r="P68" s="498"/>
      <c r="Q68" s="498"/>
      <c r="R68" s="498"/>
      <c r="S68" s="38"/>
      <c r="T68" s="38"/>
      <c r="U68" s="38"/>
      <c r="V68" s="38"/>
      <c r="W68" s="495"/>
      <c r="X68" s="495"/>
      <c r="Y68" s="495"/>
      <c r="Z68" s="38"/>
      <c r="AA68" s="38"/>
      <c r="AB68" s="496"/>
      <c r="AC68" s="496"/>
      <c r="AD68" s="496"/>
      <c r="AE68" s="497"/>
      <c r="AF68" s="497"/>
      <c r="AG68" s="498"/>
      <c r="AH68" s="498"/>
      <c r="AI68" s="498"/>
      <c r="AJ68" s="498"/>
      <c r="AK68" s="498"/>
      <c r="AL68" s="39"/>
      <c r="AM68" s="498"/>
      <c r="AN68" s="498"/>
      <c r="AO68" s="498"/>
      <c r="AP68" s="498"/>
      <c r="AQ68" s="498"/>
      <c r="AR68" s="38"/>
      <c r="AS68" s="38"/>
      <c r="AT68" s="38"/>
      <c r="AU68" s="38"/>
      <c r="AV68" s="495"/>
      <c r="AW68" s="495"/>
      <c r="AX68" s="495"/>
    </row>
    <row r="69" spans="3:50" ht="24" customHeight="1">
      <c r="C69" s="496"/>
      <c r="D69" s="496"/>
      <c r="E69" s="496"/>
      <c r="F69" s="497"/>
      <c r="G69" s="497"/>
      <c r="H69" s="498"/>
      <c r="I69" s="498"/>
      <c r="J69" s="498"/>
      <c r="K69" s="498"/>
      <c r="L69" s="498"/>
      <c r="M69" s="39"/>
      <c r="N69" s="498"/>
      <c r="O69" s="498"/>
      <c r="P69" s="498"/>
      <c r="Q69" s="498"/>
      <c r="R69" s="498"/>
      <c r="S69" s="38"/>
      <c r="T69" s="38"/>
      <c r="U69" s="38"/>
      <c r="V69" s="38"/>
      <c r="W69" s="495"/>
      <c r="X69" s="495"/>
      <c r="Y69" s="495"/>
      <c r="Z69" s="38"/>
      <c r="AA69" s="38"/>
      <c r="AB69" s="496"/>
      <c r="AC69" s="496"/>
      <c r="AD69" s="496"/>
      <c r="AE69" s="497"/>
      <c r="AF69" s="497"/>
      <c r="AG69" s="498"/>
      <c r="AH69" s="498"/>
      <c r="AI69" s="498"/>
      <c r="AJ69" s="498"/>
      <c r="AK69" s="498"/>
      <c r="AL69" s="39"/>
      <c r="AM69" s="498"/>
      <c r="AN69" s="498"/>
      <c r="AO69" s="498"/>
      <c r="AP69" s="498"/>
      <c r="AQ69" s="498"/>
      <c r="AR69" s="38"/>
      <c r="AS69" s="38"/>
      <c r="AT69" s="38"/>
      <c r="AU69" s="38"/>
      <c r="AV69" s="495"/>
      <c r="AW69" s="495"/>
      <c r="AX69" s="495"/>
    </row>
  </sheetData>
  <sheetProtection/>
  <mergeCells count="1076">
    <mergeCell ref="BC1:DA1"/>
    <mergeCell ref="BD2:CV2"/>
    <mergeCell ref="BC30:BE30"/>
    <mergeCell ref="BF30:BG30"/>
    <mergeCell ref="BH31:BL31"/>
    <mergeCell ref="BN31:BR31"/>
    <mergeCell ref="BS30:BV30"/>
    <mergeCell ref="BW30:BY30"/>
    <mergeCell ref="BZ30:CB30"/>
    <mergeCell ref="CC30:CD30"/>
    <mergeCell ref="BS25:BV25"/>
    <mergeCell ref="BS26:BV26"/>
    <mergeCell ref="BS27:BV27"/>
    <mergeCell ref="BS28:BV28"/>
    <mergeCell ref="BS29:BV29"/>
    <mergeCell ref="BC3:DA3"/>
    <mergeCell ref="BH23:BL23"/>
    <mergeCell ref="BN23:BR23"/>
    <mergeCell ref="BS19:BV19"/>
    <mergeCell ref="BS20:BV20"/>
    <mergeCell ref="BS21:BV21"/>
    <mergeCell ref="BS22:BV22"/>
    <mergeCell ref="BS23:BV23"/>
    <mergeCell ref="BS24:BV24"/>
    <mergeCell ref="CU24:CX24"/>
    <mergeCell ref="CU25:CX25"/>
    <mergeCell ref="CE24:CN24"/>
    <mergeCell ref="CE25:CN25"/>
    <mergeCell ref="BZ24:CB24"/>
    <mergeCell ref="CC24:CD24"/>
    <mergeCell ref="CU26:CX26"/>
    <mergeCell ref="CU27:CX27"/>
    <mergeCell ref="CU28:CX28"/>
    <mergeCell ref="CU29:CX29"/>
    <mergeCell ref="CU18:CX18"/>
    <mergeCell ref="CU19:CX19"/>
    <mergeCell ref="CU20:CX20"/>
    <mergeCell ref="CU21:CX21"/>
    <mergeCell ref="CU22:CX22"/>
    <mergeCell ref="CU23:CX23"/>
    <mergeCell ref="CE5:CT5"/>
    <mergeCell ref="CE6:CN6"/>
    <mergeCell ref="CE7:CN7"/>
    <mergeCell ref="CE8:CN8"/>
    <mergeCell ref="CE10:CN10"/>
    <mergeCell ref="CE9:CN9"/>
    <mergeCell ref="CP9:CT9"/>
    <mergeCell ref="BZ28:CB28"/>
    <mergeCell ref="CC28:CD28"/>
    <mergeCell ref="CP28:CT28"/>
    <mergeCell ref="CY28:DA28"/>
    <mergeCell ref="BZ29:CB29"/>
    <mergeCell ref="CC29:CD29"/>
    <mergeCell ref="CP29:CT29"/>
    <mergeCell ref="CY29:DA29"/>
    <mergeCell ref="CE28:CN28"/>
    <mergeCell ref="CE29:CN29"/>
    <mergeCell ref="BZ26:CB26"/>
    <mergeCell ref="CC26:CD26"/>
    <mergeCell ref="CP26:CT26"/>
    <mergeCell ref="CY26:DA26"/>
    <mergeCell ref="BZ27:CB27"/>
    <mergeCell ref="CC27:CD27"/>
    <mergeCell ref="CP27:CT27"/>
    <mergeCell ref="CY27:DA27"/>
    <mergeCell ref="CE26:CN26"/>
    <mergeCell ref="CE27:CN27"/>
    <mergeCell ref="CP24:CT24"/>
    <mergeCell ref="CY24:DA24"/>
    <mergeCell ref="BZ25:CB25"/>
    <mergeCell ref="CC25:CD25"/>
    <mergeCell ref="CP25:CT25"/>
    <mergeCell ref="CY25:DA25"/>
    <mergeCell ref="BZ22:CB22"/>
    <mergeCell ref="CC22:CD22"/>
    <mergeCell ref="CP22:CT22"/>
    <mergeCell ref="CY22:DA22"/>
    <mergeCell ref="BZ23:CB23"/>
    <mergeCell ref="CC23:CD23"/>
    <mergeCell ref="CP23:CT23"/>
    <mergeCell ref="CY23:DA23"/>
    <mergeCell ref="CE22:CN22"/>
    <mergeCell ref="CE23:CN23"/>
    <mergeCell ref="BZ20:CB20"/>
    <mergeCell ref="CC20:CD20"/>
    <mergeCell ref="CP20:CT20"/>
    <mergeCell ref="CY20:DA20"/>
    <mergeCell ref="BZ21:CB21"/>
    <mergeCell ref="CC21:CD21"/>
    <mergeCell ref="CP21:CT21"/>
    <mergeCell ref="CY21:DA21"/>
    <mergeCell ref="CE20:CN20"/>
    <mergeCell ref="CE21:CN21"/>
    <mergeCell ref="BZ18:CB18"/>
    <mergeCell ref="CC18:CD18"/>
    <mergeCell ref="CP18:CT18"/>
    <mergeCell ref="CY18:DA18"/>
    <mergeCell ref="BZ19:CB19"/>
    <mergeCell ref="CC19:CD19"/>
    <mergeCell ref="CP19:CT19"/>
    <mergeCell ref="CY19:DA19"/>
    <mergeCell ref="CE18:CN18"/>
    <mergeCell ref="CE19:CN19"/>
    <mergeCell ref="BZ17:CB17"/>
    <mergeCell ref="CC17:CD17"/>
    <mergeCell ref="CP17:CT17"/>
    <mergeCell ref="CU17:CX17"/>
    <mergeCell ref="CY17:DA17"/>
    <mergeCell ref="CE17:CN17"/>
    <mergeCell ref="BZ16:CB16"/>
    <mergeCell ref="CC16:CD16"/>
    <mergeCell ref="CP16:CT16"/>
    <mergeCell ref="CU16:CX16"/>
    <mergeCell ref="CY16:DA16"/>
    <mergeCell ref="CE16:CN16"/>
    <mergeCell ref="BZ15:CB15"/>
    <mergeCell ref="CC15:CD15"/>
    <mergeCell ref="CP15:CT15"/>
    <mergeCell ref="CU15:CX15"/>
    <mergeCell ref="CY15:DA15"/>
    <mergeCell ref="CE15:CN15"/>
    <mergeCell ref="BZ14:CB14"/>
    <mergeCell ref="CC14:CD14"/>
    <mergeCell ref="CP14:CT14"/>
    <mergeCell ref="CU14:CX14"/>
    <mergeCell ref="CY14:DA14"/>
    <mergeCell ref="CE14:CN14"/>
    <mergeCell ref="CY12:DA12"/>
    <mergeCell ref="CE12:CN12"/>
    <mergeCell ref="BZ13:CB13"/>
    <mergeCell ref="CC13:CD13"/>
    <mergeCell ref="CP13:CT13"/>
    <mergeCell ref="CU13:CX13"/>
    <mergeCell ref="CY13:DA13"/>
    <mergeCell ref="CE13:CN13"/>
    <mergeCell ref="CY10:DA10"/>
    <mergeCell ref="CE30:CN30"/>
    <mergeCell ref="CP30:CT30"/>
    <mergeCell ref="CU30:CX30"/>
    <mergeCell ref="CY30:DA30"/>
    <mergeCell ref="BZ11:CB11"/>
    <mergeCell ref="CC11:CD11"/>
    <mergeCell ref="CP11:CT11"/>
    <mergeCell ref="CU11:CX11"/>
    <mergeCell ref="CY11:DA11"/>
    <mergeCell ref="CY9:DA9"/>
    <mergeCell ref="BC31:BE31"/>
    <mergeCell ref="BF31:BG31"/>
    <mergeCell ref="BS31:BV31"/>
    <mergeCell ref="BC29:BE29"/>
    <mergeCell ref="BF29:BG29"/>
    <mergeCell ref="BZ10:CB10"/>
    <mergeCell ref="CC10:CD10"/>
    <mergeCell ref="CP10:CT10"/>
    <mergeCell ref="CU10:CX10"/>
    <mergeCell ref="CP31:CT31"/>
    <mergeCell ref="BZ9:CB9"/>
    <mergeCell ref="CC9:CD9"/>
    <mergeCell ref="CP8:CT8"/>
    <mergeCell ref="CU9:CX9"/>
    <mergeCell ref="CE11:CN11"/>
    <mergeCell ref="BZ12:CB12"/>
    <mergeCell ref="CC12:CD12"/>
    <mergeCell ref="CP12:CT12"/>
    <mergeCell ref="CU12:CX12"/>
    <mergeCell ref="CU7:CX7"/>
    <mergeCell ref="CY7:DA7"/>
    <mergeCell ref="CU31:CX31"/>
    <mergeCell ref="CY31:DA31"/>
    <mergeCell ref="BZ8:CB8"/>
    <mergeCell ref="CC8:CD8"/>
    <mergeCell ref="CU8:CX8"/>
    <mergeCell ref="CY8:DA8"/>
    <mergeCell ref="BZ31:CB31"/>
    <mergeCell ref="CE31:CN31"/>
    <mergeCell ref="CU6:CX6"/>
    <mergeCell ref="CY6:DA6"/>
    <mergeCell ref="BC32:BE32"/>
    <mergeCell ref="BF32:BG32"/>
    <mergeCell ref="BH32:BL32"/>
    <mergeCell ref="BN32:BR32"/>
    <mergeCell ref="BS32:BV32"/>
    <mergeCell ref="BZ7:CB7"/>
    <mergeCell ref="CC7:CD7"/>
    <mergeCell ref="CP7:CT7"/>
    <mergeCell ref="BW32:BY32"/>
    <mergeCell ref="BZ32:CB32"/>
    <mergeCell ref="CC32:CD32"/>
    <mergeCell ref="CE32:CN32"/>
    <mergeCell ref="CP32:CT32"/>
    <mergeCell ref="BZ6:CB6"/>
    <mergeCell ref="CC6:CD6"/>
    <mergeCell ref="CP6:CT6"/>
    <mergeCell ref="BW31:BY31"/>
    <mergeCell ref="CC31:CD31"/>
    <mergeCell ref="BC28:BE28"/>
    <mergeCell ref="BF28:BG28"/>
    <mergeCell ref="BH29:BL29"/>
    <mergeCell ref="BN29:BR29"/>
    <mergeCell ref="BW28:BY28"/>
    <mergeCell ref="BZ4:DA4"/>
    <mergeCell ref="BZ5:CB5"/>
    <mergeCell ref="CC5:CD5"/>
    <mergeCell ref="CU5:CX5"/>
    <mergeCell ref="CY5:DA5"/>
    <mergeCell ref="CY32:DA32"/>
    <mergeCell ref="BC27:BE27"/>
    <mergeCell ref="BF27:BG27"/>
    <mergeCell ref="BH28:BL28"/>
    <mergeCell ref="BN28:BR28"/>
    <mergeCell ref="BW27:BY27"/>
    <mergeCell ref="BH30:BL30"/>
    <mergeCell ref="BN30:BR30"/>
    <mergeCell ref="BW29:BY29"/>
    <mergeCell ref="CU32:CX32"/>
    <mergeCell ref="CC33:CD33"/>
    <mergeCell ref="CE33:CN33"/>
    <mergeCell ref="CP33:CT33"/>
    <mergeCell ref="BC33:BE33"/>
    <mergeCell ref="BF33:BG33"/>
    <mergeCell ref="BH33:BL33"/>
    <mergeCell ref="BN33:BR33"/>
    <mergeCell ref="BS33:BV33"/>
    <mergeCell ref="CY33:DA33"/>
    <mergeCell ref="BC25:BE25"/>
    <mergeCell ref="BF25:BG25"/>
    <mergeCell ref="BH26:BL26"/>
    <mergeCell ref="BN26:BR26"/>
    <mergeCell ref="BW25:BY25"/>
    <mergeCell ref="CU33:CX33"/>
    <mergeCell ref="BW26:BY26"/>
    <mergeCell ref="BW33:BY33"/>
    <mergeCell ref="BZ33:CB33"/>
    <mergeCell ref="BS34:BV34"/>
    <mergeCell ref="BC24:BE24"/>
    <mergeCell ref="BF24:BG24"/>
    <mergeCell ref="BH25:BL25"/>
    <mergeCell ref="BN25:BR25"/>
    <mergeCell ref="BW24:BY24"/>
    <mergeCell ref="BC26:BE26"/>
    <mergeCell ref="BF26:BG26"/>
    <mergeCell ref="BH27:BL27"/>
    <mergeCell ref="BN27:BR27"/>
    <mergeCell ref="BW34:BY34"/>
    <mergeCell ref="BC23:BE23"/>
    <mergeCell ref="BF23:BG23"/>
    <mergeCell ref="BH24:BL24"/>
    <mergeCell ref="BN24:BR24"/>
    <mergeCell ref="BW23:BY23"/>
    <mergeCell ref="BC34:BE34"/>
    <mergeCell ref="BF34:BG34"/>
    <mergeCell ref="BH34:BL34"/>
    <mergeCell ref="BN34:BR34"/>
    <mergeCell ref="BC21:BE21"/>
    <mergeCell ref="BF21:BG21"/>
    <mergeCell ref="BH21:BL21"/>
    <mergeCell ref="BN21:BR21"/>
    <mergeCell ref="BW21:BY21"/>
    <mergeCell ref="BC22:BE22"/>
    <mergeCell ref="BF22:BG22"/>
    <mergeCell ref="BH22:BL22"/>
    <mergeCell ref="BN22:BR22"/>
    <mergeCell ref="BW22:BY22"/>
    <mergeCell ref="CU34:CX34"/>
    <mergeCell ref="BC20:BE20"/>
    <mergeCell ref="BF20:BG20"/>
    <mergeCell ref="BH20:BL20"/>
    <mergeCell ref="BN20:BR20"/>
    <mergeCell ref="BW20:BY20"/>
    <mergeCell ref="BZ34:CB34"/>
    <mergeCell ref="CC34:CD34"/>
    <mergeCell ref="CE34:CN34"/>
    <mergeCell ref="CP34:CT34"/>
    <mergeCell ref="BC18:BE18"/>
    <mergeCell ref="BF18:BG18"/>
    <mergeCell ref="BH18:BL18"/>
    <mergeCell ref="BN18:BR18"/>
    <mergeCell ref="CY34:DA34"/>
    <mergeCell ref="BC19:BE19"/>
    <mergeCell ref="BF19:BG19"/>
    <mergeCell ref="BH19:BL19"/>
    <mergeCell ref="BN19:BR19"/>
    <mergeCell ref="BW19:BY19"/>
    <mergeCell ref="BW35:BY35"/>
    <mergeCell ref="BZ35:CB35"/>
    <mergeCell ref="CC35:CD35"/>
    <mergeCell ref="CE35:CN35"/>
    <mergeCell ref="BC35:BE35"/>
    <mergeCell ref="BF35:BG35"/>
    <mergeCell ref="BH35:BL35"/>
    <mergeCell ref="BN35:BR35"/>
    <mergeCell ref="BS35:BV35"/>
    <mergeCell ref="BF17:BG17"/>
    <mergeCell ref="BH17:BL17"/>
    <mergeCell ref="BN17:BR17"/>
    <mergeCell ref="BS17:BV17"/>
    <mergeCell ref="BW17:BY17"/>
    <mergeCell ref="BW18:BY18"/>
    <mergeCell ref="BS18:BV18"/>
    <mergeCell ref="CY35:DA35"/>
    <mergeCell ref="BC16:BE16"/>
    <mergeCell ref="BF16:BG16"/>
    <mergeCell ref="BH16:BL16"/>
    <mergeCell ref="BN16:BR16"/>
    <mergeCell ref="BS16:BV16"/>
    <mergeCell ref="BW16:BY16"/>
    <mergeCell ref="CP35:CT35"/>
    <mergeCell ref="CU35:CX35"/>
    <mergeCell ref="BC17:BE17"/>
    <mergeCell ref="BC15:BE15"/>
    <mergeCell ref="BF15:BG15"/>
    <mergeCell ref="BH15:BL15"/>
    <mergeCell ref="BN15:BR15"/>
    <mergeCell ref="BS15:BV15"/>
    <mergeCell ref="BW15:BY15"/>
    <mergeCell ref="BC14:BE14"/>
    <mergeCell ref="BF14:BG14"/>
    <mergeCell ref="BH14:BL14"/>
    <mergeCell ref="BN14:BR14"/>
    <mergeCell ref="BS14:BV14"/>
    <mergeCell ref="BW14:BY14"/>
    <mergeCell ref="BC13:BE13"/>
    <mergeCell ref="BF13:BG13"/>
    <mergeCell ref="BH13:BL13"/>
    <mergeCell ref="BN13:BR13"/>
    <mergeCell ref="BS13:BV13"/>
    <mergeCell ref="BW13:BY13"/>
    <mergeCell ref="BC12:BE12"/>
    <mergeCell ref="BF12:BG12"/>
    <mergeCell ref="BH12:BL12"/>
    <mergeCell ref="BN12:BR12"/>
    <mergeCell ref="BS12:BV12"/>
    <mergeCell ref="BW12:BY12"/>
    <mergeCell ref="BC11:BE11"/>
    <mergeCell ref="BF11:BG11"/>
    <mergeCell ref="BH11:BL11"/>
    <mergeCell ref="BN11:BR11"/>
    <mergeCell ref="BS11:BV11"/>
    <mergeCell ref="BW11:BY11"/>
    <mergeCell ref="BC10:BE10"/>
    <mergeCell ref="BF10:BG10"/>
    <mergeCell ref="BH10:BL10"/>
    <mergeCell ref="BN10:BR10"/>
    <mergeCell ref="BS10:BV10"/>
    <mergeCell ref="BW10:BY10"/>
    <mergeCell ref="BC9:BE9"/>
    <mergeCell ref="BF9:BG9"/>
    <mergeCell ref="BH9:BL9"/>
    <mergeCell ref="BN9:BR9"/>
    <mergeCell ref="BS9:BV9"/>
    <mergeCell ref="BW9:BY9"/>
    <mergeCell ref="BC8:BE8"/>
    <mergeCell ref="BF8:BG8"/>
    <mergeCell ref="BH8:BL8"/>
    <mergeCell ref="BN8:BR8"/>
    <mergeCell ref="BS8:BV8"/>
    <mergeCell ref="BW8:BY8"/>
    <mergeCell ref="BC7:BE7"/>
    <mergeCell ref="BF7:BG7"/>
    <mergeCell ref="BH7:BL7"/>
    <mergeCell ref="BN7:BR7"/>
    <mergeCell ref="BS7:BV7"/>
    <mergeCell ref="BW7:BY7"/>
    <mergeCell ref="BC6:BE6"/>
    <mergeCell ref="BF6:BG6"/>
    <mergeCell ref="BH6:BL6"/>
    <mergeCell ref="BN6:BR6"/>
    <mergeCell ref="BS6:BV6"/>
    <mergeCell ref="BW6:BY6"/>
    <mergeCell ref="BC4:BY4"/>
    <mergeCell ref="BC5:BE5"/>
    <mergeCell ref="BF5:BG5"/>
    <mergeCell ref="BH5:BR5"/>
    <mergeCell ref="BS5:BV5"/>
    <mergeCell ref="BW5:BY5"/>
    <mergeCell ref="AV33:AX33"/>
    <mergeCell ref="AV34:AX34"/>
    <mergeCell ref="AV35:AX35"/>
    <mergeCell ref="AV36:AX36"/>
    <mergeCell ref="AV37:AX37"/>
    <mergeCell ref="AM33:AQ33"/>
    <mergeCell ref="AM34:AQ34"/>
    <mergeCell ref="AM35:AQ35"/>
    <mergeCell ref="AM36:AQ36"/>
    <mergeCell ref="AM37:AQ37"/>
    <mergeCell ref="W34:Y34"/>
    <mergeCell ref="W35:Y35"/>
    <mergeCell ref="W36:Y36"/>
    <mergeCell ref="W37:Y37"/>
    <mergeCell ref="AG33:AK33"/>
    <mergeCell ref="AG34:AK34"/>
    <mergeCell ref="AG35:AK35"/>
    <mergeCell ref="AG36:AK36"/>
    <mergeCell ref="AG37:AK37"/>
    <mergeCell ref="AE33:AF33"/>
    <mergeCell ref="H36:L36"/>
    <mergeCell ref="H37:L37"/>
    <mergeCell ref="N33:R33"/>
    <mergeCell ref="N34:R34"/>
    <mergeCell ref="N35:R35"/>
    <mergeCell ref="N36:R36"/>
    <mergeCell ref="N37:R37"/>
    <mergeCell ref="H33:L33"/>
    <mergeCell ref="H34:L34"/>
    <mergeCell ref="H35:L35"/>
    <mergeCell ref="AE34:AF34"/>
    <mergeCell ref="AE35:AF35"/>
    <mergeCell ref="AE36:AF36"/>
    <mergeCell ref="AE37:AF37"/>
    <mergeCell ref="AB33:AD33"/>
    <mergeCell ref="AB34:AD34"/>
    <mergeCell ref="AB35:AD35"/>
    <mergeCell ref="AB36:AD36"/>
    <mergeCell ref="AB37:AD37"/>
    <mergeCell ref="F33:G33"/>
    <mergeCell ref="F34:G34"/>
    <mergeCell ref="F35:G35"/>
    <mergeCell ref="F36:G36"/>
    <mergeCell ref="F37:G37"/>
    <mergeCell ref="C33:E33"/>
    <mergeCell ref="C34:E34"/>
    <mergeCell ref="C35:E35"/>
    <mergeCell ref="C36:E36"/>
    <mergeCell ref="C37:E37"/>
    <mergeCell ref="AG26:AK26"/>
    <mergeCell ref="AM26:AQ26"/>
    <mergeCell ref="F31:G31"/>
    <mergeCell ref="C29:E29"/>
    <mergeCell ref="F29:G29"/>
    <mergeCell ref="C26:E26"/>
    <mergeCell ref="W26:Y26"/>
    <mergeCell ref="AB26:AD26"/>
    <mergeCell ref="AG27:AK27"/>
    <mergeCell ref="H26:L26"/>
    <mergeCell ref="C3:AX3"/>
    <mergeCell ref="AE18:AF18"/>
    <mergeCell ref="AG18:AK18"/>
    <mergeCell ref="AM18:AQ18"/>
    <mergeCell ref="AE20:AF20"/>
    <mergeCell ref="AE23:AF23"/>
    <mergeCell ref="AG20:AK20"/>
    <mergeCell ref="C20:E20"/>
    <mergeCell ref="C21:E21"/>
    <mergeCell ref="H21:L21"/>
    <mergeCell ref="AV28:AX28"/>
    <mergeCell ref="AV29:AX29"/>
    <mergeCell ref="AV30:AX30"/>
    <mergeCell ref="AV31:AX31"/>
    <mergeCell ref="C31:E31"/>
    <mergeCell ref="AM20:AQ20"/>
    <mergeCell ref="C30:E30"/>
    <mergeCell ref="F30:G30"/>
    <mergeCell ref="F26:G26"/>
    <mergeCell ref="AE26:AF26"/>
    <mergeCell ref="C32:E32"/>
    <mergeCell ref="F32:G32"/>
    <mergeCell ref="W27:Y27"/>
    <mergeCell ref="W28:Y28"/>
    <mergeCell ref="W29:Y29"/>
    <mergeCell ref="W30:Y30"/>
    <mergeCell ref="W31:Y31"/>
    <mergeCell ref="W32:Y32"/>
    <mergeCell ref="C28:E28"/>
    <mergeCell ref="F28:G28"/>
    <mergeCell ref="AV26:AX26"/>
    <mergeCell ref="AE27:AF27"/>
    <mergeCell ref="AG23:AK23"/>
    <mergeCell ref="AM23:AQ23"/>
    <mergeCell ref="C25:E25"/>
    <mergeCell ref="C27:E27"/>
    <mergeCell ref="F27:G27"/>
    <mergeCell ref="C24:E24"/>
    <mergeCell ref="AV23:AX23"/>
    <mergeCell ref="AV24:AX24"/>
    <mergeCell ref="C22:E22"/>
    <mergeCell ref="C23:E23"/>
    <mergeCell ref="F24:G24"/>
    <mergeCell ref="AV18:AX18"/>
    <mergeCell ref="F20:G20"/>
    <mergeCell ref="H20:L20"/>
    <mergeCell ref="H23:L23"/>
    <mergeCell ref="AV20:AX20"/>
    <mergeCell ref="AE21:AF21"/>
    <mergeCell ref="W18:Y18"/>
    <mergeCell ref="H19:L19"/>
    <mergeCell ref="AB8:AD8"/>
    <mergeCell ref="AB7:AD7"/>
    <mergeCell ref="S6:V6"/>
    <mergeCell ref="W6:Y6"/>
    <mergeCell ref="N19:R19"/>
    <mergeCell ref="W16:Y16"/>
    <mergeCell ref="W15:Y15"/>
    <mergeCell ref="W7:Y7"/>
    <mergeCell ref="N9:R9"/>
    <mergeCell ref="C18:E18"/>
    <mergeCell ref="C19:E19"/>
    <mergeCell ref="F7:G7"/>
    <mergeCell ref="H7:L7"/>
    <mergeCell ref="N7:R7"/>
    <mergeCell ref="S7:V7"/>
    <mergeCell ref="C7:E7"/>
    <mergeCell ref="C9:E9"/>
    <mergeCell ref="F9:G9"/>
    <mergeCell ref="H9:L9"/>
    <mergeCell ref="C12:E12"/>
    <mergeCell ref="F12:G12"/>
    <mergeCell ref="H12:L12"/>
    <mergeCell ref="N12:R12"/>
    <mergeCell ref="S12:V12"/>
    <mergeCell ref="C14:E14"/>
    <mergeCell ref="F14:G14"/>
    <mergeCell ref="H14:L14"/>
    <mergeCell ref="C13:E13"/>
    <mergeCell ref="C4:Y4"/>
    <mergeCell ref="AB4:AX4"/>
    <mergeCell ref="C5:E5"/>
    <mergeCell ref="F5:G5"/>
    <mergeCell ref="H5:R5"/>
    <mergeCell ref="AR5:AU5"/>
    <mergeCell ref="AV5:AX5"/>
    <mergeCell ref="AB5:AD5"/>
    <mergeCell ref="S5:V5"/>
    <mergeCell ref="W5:Y5"/>
    <mergeCell ref="I2:BA2"/>
    <mergeCell ref="AE5:AF5"/>
    <mergeCell ref="AB16:AD16"/>
    <mergeCell ref="AE16:AF16"/>
    <mergeCell ref="AE11:AF11"/>
    <mergeCell ref="AG15:AK15"/>
    <mergeCell ref="AM15:AQ15"/>
    <mergeCell ref="AB12:AD12"/>
    <mergeCell ref="AE12:AF12"/>
    <mergeCell ref="AB15:AD15"/>
    <mergeCell ref="AE15:AF15"/>
    <mergeCell ref="W12:Y12"/>
    <mergeCell ref="AR8:AU8"/>
    <mergeCell ref="AR10:AU10"/>
    <mergeCell ref="AM8:AQ8"/>
    <mergeCell ref="AG9:AK9"/>
    <mergeCell ref="AM9:AQ9"/>
    <mergeCell ref="AM11:AQ11"/>
    <mergeCell ref="AR11:AU11"/>
    <mergeCell ref="W9:Y9"/>
    <mergeCell ref="AV8:AX8"/>
    <mergeCell ref="AB9:AD9"/>
    <mergeCell ref="AE9:AF9"/>
    <mergeCell ref="W13:Y13"/>
    <mergeCell ref="AG10:AK10"/>
    <mergeCell ref="AM10:AQ10"/>
    <mergeCell ref="AE8:AF8"/>
    <mergeCell ref="AG8:AK8"/>
    <mergeCell ref="AB11:AD11"/>
    <mergeCell ref="AB10:AD10"/>
    <mergeCell ref="AG5:AQ5"/>
    <mergeCell ref="AG7:AK7"/>
    <mergeCell ref="AM7:AQ7"/>
    <mergeCell ref="AR7:AU7"/>
    <mergeCell ref="AV7:AX7"/>
    <mergeCell ref="AE7:AF7"/>
    <mergeCell ref="AR6:AU6"/>
    <mergeCell ref="AV6:AX6"/>
    <mergeCell ref="C6:E6"/>
    <mergeCell ref="F6:G6"/>
    <mergeCell ref="H6:L6"/>
    <mergeCell ref="N6:R6"/>
    <mergeCell ref="AG6:AK6"/>
    <mergeCell ref="AM6:AQ6"/>
    <mergeCell ref="AB6:AD6"/>
    <mergeCell ref="AE6:AF6"/>
    <mergeCell ref="C8:E8"/>
    <mergeCell ref="F8:G8"/>
    <mergeCell ref="H8:L8"/>
    <mergeCell ref="N8:R8"/>
    <mergeCell ref="S8:V8"/>
    <mergeCell ref="W8:Y8"/>
    <mergeCell ref="C10:E10"/>
    <mergeCell ref="F10:G10"/>
    <mergeCell ref="H10:L10"/>
    <mergeCell ref="N10:R10"/>
    <mergeCell ref="S10:V10"/>
    <mergeCell ref="W10:Y10"/>
    <mergeCell ref="S9:V9"/>
    <mergeCell ref="AV13:AX13"/>
    <mergeCell ref="AR13:AU13"/>
    <mergeCell ref="AV10:AX10"/>
    <mergeCell ref="AG11:AK11"/>
    <mergeCell ref="AE10:AF10"/>
    <mergeCell ref="AV9:AX9"/>
    <mergeCell ref="AR9:AU9"/>
    <mergeCell ref="S13:V13"/>
    <mergeCell ref="C11:E11"/>
    <mergeCell ref="F11:G11"/>
    <mergeCell ref="H11:L11"/>
    <mergeCell ref="N11:R11"/>
    <mergeCell ref="S11:V11"/>
    <mergeCell ref="W11:Y11"/>
    <mergeCell ref="AV14:AX14"/>
    <mergeCell ref="AM13:AQ13"/>
    <mergeCell ref="AB13:AD13"/>
    <mergeCell ref="AG13:AK13"/>
    <mergeCell ref="AG14:AK14"/>
    <mergeCell ref="AV11:AX11"/>
    <mergeCell ref="AR12:AU12"/>
    <mergeCell ref="AV12:AX12"/>
    <mergeCell ref="AG12:AK12"/>
    <mergeCell ref="AM12:AQ12"/>
    <mergeCell ref="F15:G15"/>
    <mergeCell ref="H15:L15"/>
    <mergeCell ref="N15:R15"/>
    <mergeCell ref="S15:V15"/>
    <mergeCell ref="F13:G13"/>
    <mergeCell ref="C15:E15"/>
    <mergeCell ref="N14:R14"/>
    <mergeCell ref="S14:V14"/>
    <mergeCell ref="AR16:AU16"/>
    <mergeCell ref="AR15:AU15"/>
    <mergeCell ref="H13:L13"/>
    <mergeCell ref="N13:R13"/>
    <mergeCell ref="AE14:AF14"/>
    <mergeCell ref="AM14:AQ14"/>
    <mergeCell ref="AR14:AU14"/>
    <mergeCell ref="AE13:AF13"/>
    <mergeCell ref="AB14:AD14"/>
    <mergeCell ref="W14:Y14"/>
    <mergeCell ref="C17:E17"/>
    <mergeCell ref="F17:G17"/>
    <mergeCell ref="H17:L17"/>
    <mergeCell ref="N17:R17"/>
    <mergeCell ref="S17:V17"/>
    <mergeCell ref="C16:E16"/>
    <mergeCell ref="F16:G16"/>
    <mergeCell ref="H16:L16"/>
    <mergeCell ref="N16:R16"/>
    <mergeCell ref="S16:V16"/>
    <mergeCell ref="W17:Y17"/>
    <mergeCell ref="AM21:AQ21"/>
    <mergeCell ref="N20:R20"/>
    <mergeCell ref="AB20:AD20"/>
    <mergeCell ref="AB21:AD21"/>
    <mergeCell ref="AR17:AU17"/>
    <mergeCell ref="AB17:AD17"/>
    <mergeCell ref="AE17:AF17"/>
    <mergeCell ref="W19:Y19"/>
    <mergeCell ref="W20:Y20"/>
    <mergeCell ref="F23:G23"/>
    <mergeCell ref="N23:R23"/>
    <mergeCell ref="AG19:AK19"/>
    <mergeCell ref="AM19:AQ19"/>
    <mergeCell ref="N18:R18"/>
    <mergeCell ref="N22:R22"/>
    <mergeCell ref="AB22:AD22"/>
    <mergeCell ref="W23:Y23"/>
    <mergeCell ref="AB18:AD18"/>
    <mergeCell ref="F21:G21"/>
    <mergeCell ref="AE22:AF22"/>
    <mergeCell ref="AE19:AF19"/>
    <mergeCell ref="AV19:AX19"/>
    <mergeCell ref="AM22:AQ22"/>
    <mergeCell ref="F18:G18"/>
    <mergeCell ref="F22:G22"/>
    <mergeCell ref="F19:G19"/>
    <mergeCell ref="N21:R21"/>
    <mergeCell ref="H22:L22"/>
    <mergeCell ref="H18:L18"/>
    <mergeCell ref="AG24:AK24"/>
    <mergeCell ref="AM24:AQ24"/>
    <mergeCell ref="AG16:AK16"/>
    <mergeCell ref="AM16:AQ16"/>
    <mergeCell ref="AG17:AK17"/>
    <mergeCell ref="AM17:AQ17"/>
    <mergeCell ref="AV16:AX16"/>
    <mergeCell ref="AV15:AX15"/>
    <mergeCell ref="AV17:AX17"/>
    <mergeCell ref="W21:Y21"/>
    <mergeCell ref="W22:Y22"/>
    <mergeCell ref="AG22:AK22"/>
    <mergeCell ref="AG21:AK21"/>
    <mergeCell ref="AB19:AD19"/>
    <mergeCell ref="AV21:AX21"/>
    <mergeCell ref="AV22:AX22"/>
    <mergeCell ref="AB23:AD23"/>
    <mergeCell ref="F25:G25"/>
    <mergeCell ref="H25:L25"/>
    <mergeCell ref="AB31:AD31"/>
    <mergeCell ref="AB32:AD32"/>
    <mergeCell ref="AB29:AD29"/>
    <mergeCell ref="AB30:AD30"/>
    <mergeCell ref="N30:R30"/>
    <mergeCell ref="AB27:AD27"/>
    <mergeCell ref="H24:L24"/>
    <mergeCell ref="AG25:AK25"/>
    <mergeCell ref="AM25:AQ25"/>
    <mergeCell ref="N25:R25"/>
    <mergeCell ref="W24:Y24"/>
    <mergeCell ref="W25:Y25"/>
    <mergeCell ref="AE24:AF24"/>
    <mergeCell ref="AE25:AF25"/>
    <mergeCell ref="N24:R24"/>
    <mergeCell ref="AB24:AD24"/>
    <mergeCell ref="AB25:AD25"/>
    <mergeCell ref="BD46:BE46"/>
    <mergeCell ref="H32:L32"/>
    <mergeCell ref="AG31:AK31"/>
    <mergeCell ref="AG32:AK32"/>
    <mergeCell ref="AM32:AQ32"/>
    <mergeCell ref="BD45:BE45"/>
    <mergeCell ref="H31:L31"/>
    <mergeCell ref="N32:R32"/>
    <mergeCell ref="N31:R31"/>
    <mergeCell ref="AM31:AQ31"/>
    <mergeCell ref="AV25:AX25"/>
    <mergeCell ref="BH38:CJ38"/>
    <mergeCell ref="AV27:AX27"/>
    <mergeCell ref="AV32:AX32"/>
    <mergeCell ref="BL48:CJ48"/>
    <mergeCell ref="CO48:CQ48"/>
    <mergeCell ref="BF45:BJ45"/>
    <mergeCell ref="BL45:CJ45"/>
    <mergeCell ref="CK45:CN45"/>
    <mergeCell ref="CO45:CQ45"/>
    <mergeCell ref="BD49:BE49"/>
    <mergeCell ref="BF49:BJ49"/>
    <mergeCell ref="BL49:CJ49"/>
    <mergeCell ref="CO49:CQ49"/>
    <mergeCell ref="BD47:BE47"/>
    <mergeCell ref="BF47:BJ47"/>
    <mergeCell ref="BL47:CJ47"/>
    <mergeCell ref="H27:L27"/>
    <mergeCell ref="H28:L28"/>
    <mergeCell ref="H29:L29"/>
    <mergeCell ref="H30:L30"/>
    <mergeCell ref="AB28:AD28"/>
    <mergeCell ref="N26:R26"/>
    <mergeCell ref="N27:R27"/>
    <mergeCell ref="N28:R28"/>
    <mergeCell ref="N29:R29"/>
    <mergeCell ref="AM27:AQ27"/>
    <mergeCell ref="AM28:AQ28"/>
    <mergeCell ref="AM29:AQ29"/>
    <mergeCell ref="AM30:AQ30"/>
    <mergeCell ref="CO47:CQ47"/>
    <mergeCell ref="BD48:BE48"/>
    <mergeCell ref="BF48:BJ48"/>
    <mergeCell ref="BF46:BJ46"/>
    <mergeCell ref="BL46:CJ46"/>
    <mergeCell ref="CO46:CQ46"/>
    <mergeCell ref="AM38:AQ38"/>
    <mergeCell ref="W33:Y33"/>
    <mergeCell ref="AE32:AF32"/>
    <mergeCell ref="AG28:AK28"/>
    <mergeCell ref="AG29:AK29"/>
    <mergeCell ref="AG30:AK30"/>
    <mergeCell ref="AE28:AF28"/>
    <mergeCell ref="AE29:AF29"/>
    <mergeCell ref="AE30:AF30"/>
    <mergeCell ref="AE31:AF31"/>
    <mergeCell ref="AM39:AQ39"/>
    <mergeCell ref="B1:BA1"/>
    <mergeCell ref="C38:E38"/>
    <mergeCell ref="F38:G38"/>
    <mergeCell ref="H38:L38"/>
    <mergeCell ref="N38:R38"/>
    <mergeCell ref="W38:Y38"/>
    <mergeCell ref="AB38:AD38"/>
    <mergeCell ref="AE38:AF38"/>
    <mergeCell ref="AG38:AK38"/>
    <mergeCell ref="AM40:AQ40"/>
    <mergeCell ref="AV38:AX38"/>
    <mergeCell ref="C39:E39"/>
    <mergeCell ref="F39:G39"/>
    <mergeCell ref="H39:L39"/>
    <mergeCell ref="N39:R39"/>
    <mergeCell ref="W39:Y39"/>
    <mergeCell ref="AB39:AD39"/>
    <mergeCell ref="AE39:AF39"/>
    <mergeCell ref="AG39:AK39"/>
    <mergeCell ref="AM41:AQ41"/>
    <mergeCell ref="AV39:AX39"/>
    <mergeCell ref="C40:E40"/>
    <mergeCell ref="F40:G40"/>
    <mergeCell ref="H40:L40"/>
    <mergeCell ref="N40:R40"/>
    <mergeCell ref="W40:Y40"/>
    <mergeCell ref="AB40:AD40"/>
    <mergeCell ref="AE40:AF40"/>
    <mergeCell ref="AG40:AK40"/>
    <mergeCell ref="AM42:AQ42"/>
    <mergeCell ref="AV40:AX40"/>
    <mergeCell ref="C41:E41"/>
    <mergeCell ref="F41:G41"/>
    <mergeCell ref="H41:L41"/>
    <mergeCell ref="N41:R41"/>
    <mergeCell ref="W41:Y41"/>
    <mergeCell ref="AB41:AD41"/>
    <mergeCell ref="AE41:AF41"/>
    <mergeCell ref="AG41:AK41"/>
    <mergeCell ref="AM43:AQ43"/>
    <mergeCell ref="AV41:AX41"/>
    <mergeCell ref="C42:E42"/>
    <mergeCell ref="F42:G42"/>
    <mergeCell ref="H42:L42"/>
    <mergeCell ref="N42:R42"/>
    <mergeCell ref="W42:Y42"/>
    <mergeCell ref="AB42:AD42"/>
    <mergeCell ref="AE42:AF42"/>
    <mergeCell ref="AG42:AK42"/>
    <mergeCell ref="AM44:AQ44"/>
    <mergeCell ref="AV42:AX42"/>
    <mergeCell ref="C43:E43"/>
    <mergeCell ref="F43:G43"/>
    <mergeCell ref="H43:L43"/>
    <mergeCell ref="N43:R43"/>
    <mergeCell ref="W43:Y43"/>
    <mergeCell ref="AB43:AD43"/>
    <mergeCell ref="AE43:AF43"/>
    <mergeCell ref="AG43:AK43"/>
    <mergeCell ref="AM45:AQ45"/>
    <mergeCell ref="AV43:AX43"/>
    <mergeCell ref="C44:E44"/>
    <mergeCell ref="F44:G44"/>
    <mergeCell ref="H44:L44"/>
    <mergeCell ref="N44:R44"/>
    <mergeCell ref="W44:Y44"/>
    <mergeCell ref="AB44:AD44"/>
    <mergeCell ref="AE44:AF44"/>
    <mergeCell ref="AG44:AK44"/>
    <mergeCell ref="AM46:AQ46"/>
    <mergeCell ref="AV44:AX44"/>
    <mergeCell ref="C45:E45"/>
    <mergeCell ref="F45:G45"/>
    <mergeCell ref="H45:L45"/>
    <mergeCell ref="N45:R45"/>
    <mergeCell ref="W45:Y45"/>
    <mergeCell ref="AB45:AD45"/>
    <mergeCell ref="AE45:AF45"/>
    <mergeCell ref="AG45:AK45"/>
    <mergeCell ref="AM47:AQ47"/>
    <mergeCell ref="AV45:AX45"/>
    <mergeCell ref="C46:E46"/>
    <mergeCell ref="F46:G46"/>
    <mergeCell ref="H46:L46"/>
    <mergeCell ref="N46:R46"/>
    <mergeCell ref="W46:Y46"/>
    <mergeCell ref="AB46:AD46"/>
    <mergeCell ref="AE46:AF46"/>
    <mergeCell ref="AG46:AK46"/>
    <mergeCell ref="AM48:AQ48"/>
    <mergeCell ref="AV46:AX46"/>
    <mergeCell ref="C47:E47"/>
    <mergeCell ref="F47:G47"/>
    <mergeCell ref="H47:L47"/>
    <mergeCell ref="N47:R47"/>
    <mergeCell ref="W47:Y47"/>
    <mergeCell ref="AB47:AD47"/>
    <mergeCell ref="AE47:AF47"/>
    <mergeCell ref="AG47:AK47"/>
    <mergeCell ref="AM49:AQ49"/>
    <mergeCell ref="AV47:AX47"/>
    <mergeCell ref="C48:E48"/>
    <mergeCell ref="F48:G48"/>
    <mergeCell ref="H48:L48"/>
    <mergeCell ref="N48:R48"/>
    <mergeCell ref="W48:Y48"/>
    <mergeCell ref="AB48:AD48"/>
    <mergeCell ref="AE48:AF48"/>
    <mergeCell ref="AG48:AK48"/>
    <mergeCell ref="AM50:AQ50"/>
    <mergeCell ref="AV48:AX48"/>
    <mergeCell ref="C49:E49"/>
    <mergeCell ref="F49:G49"/>
    <mergeCell ref="H49:L49"/>
    <mergeCell ref="N49:R49"/>
    <mergeCell ref="W49:Y49"/>
    <mergeCell ref="AB49:AD49"/>
    <mergeCell ref="AE49:AF49"/>
    <mergeCell ref="AG49:AK49"/>
    <mergeCell ref="AM51:AQ51"/>
    <mergeCell ref="AV49:AX49"/>
    <mergeCell ref="C50:E50"/>
    <mergeCell ref="F50:G50"/>
    <mergeCell ref="H50:L50"/>
    <mergeCell ref="N50:R50"/>
    <mergeCell ref="W50:Y50"/>
    <mergeCell ref="AB50:AD50"/>
    <mergeCell ref="AE50:AF50"/>
    <mergeCell ref="AG50:AK50"/>
    <mergeCell ref="AM52:AQ52"/>
    <mergeCell ref="AV50:AX50"/>
    <mergeCell ref="C51:E51"/>
    <mergeCell ref="F51:G51"/>
    <mergeCell ref="H51:L51"/>
    <mergeCell ref="N51:R51"/>
    <mergeCell ref="W51:Y51"/>
    <mergeCell ref="AB51:AD51"/>
    <mergeCell ref="AE51:AF51"/>
    <mergeCell ref="AG51:AK51"/>
    <mergeCell ref="AM53:AQ53"/>
    <mergeCell ref="AV51:AX51"/>
    <mergeCell ref="C52:E52"/>
    <mergeCell ref="F52:G52"/>
    <mergeCell ref="H52:L52"/>
    <mergeCell ref="N52:R52"/>
    <mergeCell ref="W52:Y52"/>
    <mergeCell ref="AB52:AD52"/>
    <mergeCell ref="AE52:AF52"/>
    <mergeCell ref="AG52:AK52"/>
    <mergeCell ref="AM54:AQ54"/>
    <mergeCell ref="AV52:AX52"/>
    <mergeCell ref="C53:E53"/>
    <mergeCell ref="F53:G53"/>
    <mergeCell ref="H53:L53"/>
    <mergeCell ref="N53:R53"/>
    <mergeCell ref="W53:Y53"/>
    <mergeCell ref="AB53:AD53"/>
    <mergeCell ref="AE53:AF53"/>
    <mergeCell ref="AG53:AK53"/>
    <mergeCell ref="AM55:AQ55"/>
    <mergeCell ref="AV53:AX53"/>
    <mergeCell ref="C54:E54"/>
    <mergeCell ref="F54:G54"/>
    <mergeCell ref="H54:L54"/>
    <mergeCell ref="N54:R54"/>
    <mergeCell ref="W54:Y54"/>
    <mergeCell ref="AB54:AD54"/>
    <mergeCell ref="AE54:AF54"/>
    <mergeCell ref="AG54:AK54"/>
    <mergeCell ref="AM56:AQ56"/>
    <mergeCell ref="AV54:AX54"/>
    <mergeCell ref="C55:E55"/>
    <mergeCell ref="F55:G55"/>
    <mergeCell ref="H55:L55"/>
    <mergeCell ref="N55:R55"/>
    <mergeCell ref="W55:Y55"/>
    <mergeCell ref="AB55:AD55"/>
    <mergeCell ref="AE55:AF55"/>
    <mergeCell ref="AG55:AK55"/>
    <mergeCell ref="AM57:AQ57"/>
    <mergeCell ref="AV55:AX55"/>
    <mergeCell ref="C56:E56"/>
    <mergeCell ref="F56:G56"/>
    <mergeCell ref="H56:L56"/>
    <mergeCell ref="N56:R56"/>
    <mergeCell ref="W56:Y56"/>
    <mergeCell ref="AB56:AD56"/>
    <mergeCell ref="AE56:AF56"/>
    <mergeCell ref="AG56:AK56"/>
    <mergeCell ref="AM58:AQ58"/>
    <mergeCell ref="AV56:AX56"/>
    <mergeCell ref="C57:E57"/>
    <mergeCell ref="F57:G57"/>
    <mergeCell ref="H57:L57"/>
    <mergeCell ref="N57:R57"/>
    <mergeCell ref="W57:Y57"/>
    <mergeCell ref="AB57:AD57"/>
    <mergeCell ref="AE57:AF57"/>
    <mergeCell ref="AG57:AK57"/>
    <mergeCell ref="AM59:AQ59"/>
    <mergeCell ref="AV57:AX57"/>
    <mergeCell ref="C58:E58"/>
    <mergeCell ref="F58:G58"/>
    <mergeCell ref="H58:L58"/>
    <mergeCell ref="N58:R58"/>
    <mergeCell ref="W58:Y58"/>
    <mergeCell ref="AB58:AD58"/>
    <mergeCell ref="AE58:AF58"/>
    <mergeCell ref="AG58:AK58"/>
    <mergeCell ref="AM60:AQ60"/>
    <mergeCell ref="AV58:AX58"/>
    <mergeCell ref="C59:E59"/>
    <mergeCell ref="F59:G59"/>
    <mergeCell ref="H59:L59"/>
    <mergeCell ref="N59:R59"/>
    <mergeCell ref="W59:Y59"/>
    <mergeCell ref="AB59:AD59"/>
    <mergeCell ref="AE59:AF59"/>
    <mergeCell ref="AG59:AK59"/>
    <mergeCell ref="AM61:AQ61"/>
    <mergeCell ref="AV59:AX59"/>
    <mergeCell ref="C60:E60"/>
    <mergeCell ref="F60:G60"/>
    <mergeCell ref="H60:L60"/>
    <mergeCell ref="N60:R60"/>
    <mergeCell ref="W60:Y60"/>
    <mergeCell ref="AB60:AD60"/>
    <mergeCell ref="AE60:AF60"/>
    <mergeCell ref="AG60:AK60"/>
    <mergeCell ref="AM62:AQ62"/>
    <mergeCell ref="AV60:AX60"/>
    <mergeCell ref="C61:E61"/>
    <mergeCell ref="F61:G61"/>
    <mergeCell ref="H61:L61"/>
    <mergeCell ref="N61:R61"/>
    <mergeCell ref="W61:Y61"/>
    <mergeCell ref="AB61:AD61"/>
    <mergeCell ref="AE61:AF61"/>
    <mergeCell ref="AG61:AK61"/>
    <mergeCell ref="AM63:AQ63"/>
    <mergeCell ref="AV61:AX61"/>
    <mergeCell ref="C62:E62"/>
    <mergeCell ref="F62:G62"/>
    <mergeCell ref="H62:L62"/>
    <mergeCell ref="N62:R62"/>
    <mergeCell ref="W62:Y62"/>
    <mergeCell ref="AB62:AD62"/>
    <mergeCell ref="AE62:AF62"/>
    <mergeCell ref="AG62:AK62"/>
    <mergeCell ref="AM64:AQ64"/>
    <mergeCell ref="AV62:AX62"/>
    <mergeCell ref="C63:E63"/>
    <mergeCell ref="F63:G63"/>
    <mergeCell ref="H63:L63"/>
    <mergeCell ref="N63:R63"/>
    <mergeCell ref="W63:Y63"/>
    <mergeCell ref="AB63:AD63"/>
    <mergeCell ref="AE63:AF63"/>
    <mergeCell ref="AG63:AK63"/>
    <mergeCell ref="AM65:AQ65"/>
    <mergeCell ref="AV63:AX63"/>
    <mergeCell ref="C64:E64"/>
    <mergeCell ref="F64:G64"/>
    <mergeCell ref="H64:L64"/>
    <mergeCell ref="N64:R64"/>
    <mergeCell ref="W64:Y64"/>
    <mergeCell ref="AB64:AD64"/>
    <mergeCell ref="AE64:AF64"/>
    <mergeCell ref="AG64:AK64"/>
    <mergeCell ref="AM66:AQ66"/>
    <mergeCell ref="AV64:AX64"/>
    <mergeCell ref="C65:E65"/>
    <mergeCell ref="F65:G65"/>
    <mergeCell ref="H65:L65"/>
    <mergeCell ref="N65:R65"/>
    <mergeCell ref="W65:Y65"/>
    <mergeCell ref="AB65:AD65"/>
    <mergeCell ref="AE65:AF65"/>
    <mergeCell ref="AG65:AK65"/>
    <mergeCell ref="AM67:AQ67"/>
    <mergeCell ref="AV65:AX65"/>
    <mergeCell ref="C66:E66"/>
    <mergeCell ref="F66:G66"/>
    <mergeCell ref="H66:L66"/>
    <mergeCell ref="N66:R66"/>
    <mergeCell ref="W66:Y66"/>
    <mergeCell ref="AB66:AD66"/>
    <mergeCell ref="AE66:AF66"/>
    <mergeCell ref="AG66:AK66"/>
    <mergeCell ref="AM68:AQ68"/>
    <mergeCell ref="AV66:AX66"/>
    <mergeCell ref="C67:E67"/>
    <mergeCell ref="F67:G67"/>
    <mergeCell ref="H67:L67"/>
    <mergeCell ref="N67:R67"/>
    <mergeCell ref="W67:Y67"/>
    <mergeCell ref="AB67:AD67"/>
    <mergeCell ref="AE67:AF67"/>
    <mergeCell ref="AG67:AK67"/>
    <mergeCell ref="AM69:AQ69"/>
    <mergeCell ref="AV67:AX67"/>
    <mergeCell ref="C68:E68"/>
    <mergeCell ref="F68:G68"/>
    <mergeCell ref="H68:L68"/>
    <mergeCell ref="N68:R68"/>
    <mergeCell ref="W68:Y68"/>
    <mergeCell ref="AB68:AD68"/>
    <mergeCell ref="AE68:AF68"/>
    <mergeCell ref="AG68:AK68"/>
    <mergeCell ref="AV69:AX69"/>
    <mergeCell ref="AV68:AX68"/>
    <mergeCell ref="C69:E69"/>
    <mergeCell ref="F69:G69"/>
    <mergeCell ref="H69:L69"/>
    <mergeCell ref="N69:R69"/>
    <mergeCell ref="W69:Y69"/>
    <mergeCell ref="AB69:AD69"/>
    <mergeCell ref="AE69:AF69"/>
    <mergeCell ref="AG69:AK69"/>
  </mergeCells>
  <dataValidations count="3">
    <dataValidation type="list" allowBlank="1" showInputMessage="1" showErrorMessage="1" sqref="CT39">
      <formula1>$CV$30:$CV$44</formula1>
    </dataValidation>
    <dataValidation type="list" allowBlank="1" showInputMessage="1" showErrorMessage="1" sqref="AM38:AQ69 AG38:AK69 N38:R69 H38:L69">
      <formula1>$CR$3:$CR$46</formula1>
    </dataValidation>
    <dataValidation type="list" allowBlank="1" showInputMessage="1" showErrorMessage="1" sqref="BL45:CJ49 BF45:BJ49">
      <formula1>$CS$3:$CS$38</formula1>
    </dataValidation>
  </dataValidations>
  <printOptions/>
  <pageMargins left="0.984251968503937" right="0.7086614173228347" top="0.6299212598425197" bottom="0.2362204724409449" header="0.2362204724409449" footer="0.2362204724409449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midori-shimo</cp:lastModifiedBy>
  <cp:lastPrinted>2018-09-13T05:13:48Z</cp:lastPrinted>
  <dcterms:created xsi:type="dcterms:W3CDTF">2000-04-21T06:42:00Z</dcterms:created>
  <dcterms:modified xsi:type="dcterms:W3CDTF">2018-09-13T05:30:46Z</dcterms:modified>
  <cp:category/>
  <cp:version/>
  <cp:contentType/>
  <cp:contentStatus/>
</cp:coreProperties>
</file>