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05" yWindow="45" windowWidth="14250" windowHeight="11760" tabRatio="760" activeTab="0"/>
  </bookViews>
  <sheets>
    <sheet name="組合表" sheetId="1" r:id="rId1"/>
  </sheets>
  <definedNames>
    <definedName name="_xlnm.Print_Area" localSheetId="0">'組合表'!$A$2:$EX$95</definedName>
  </definedNames>
  <calcPr fullCalcOnLoad="1"/>
</workbook>
</file>

<file path=xl/sharedStrings.xml><?xml version="1.0" encoding="utf-8"?>
<sst xmlns="http://schemas.openxmlformats.org/spreadsheetml/2006/main" count="153" uniqueCount="48">
  <si>
    <t>勝</t>
  </si>
  <si>
    <t>負</t>
  </si>
  <si>
    <t>分</t>
  </si>
  <si>
    <t>勝点</t>
  </si>
  <si>
    <t>得点</t>
  </si>
  <si>
    <t>失点</t>
  </si>
  <si>
    <t>得失</t>
  </si>
  <si>
    <t>順位</t>
  </si>
  <si>
    <t>-</t>
  </si>
  <si>
    <t>Bコート</t>
  </si>
  <si>
    <t>Aコート</t>
  </si>
  <si>
    <t>主催：（公財）北海道サッカー協会
主管：（一社）北海道フットサル連盟、（一社）十勝地区サッカー協会
後援：公益財団法人 日本サッカー協会　十勝フットサル連盟</t>
  </si>
  <si>
    <t>帯広市総合体育館</t>
  </si>
  <si>
    <t>ファミリーの部</t>
  </si>
  <si>
    <t>チーム中山</t>
  </si>
  <si>
    <t>レデイースの部</t>
  </si>
  <si>
    <t>Ａブロック</t>
  </si>
  <si>
    <t>チームたんけ</t>
  </si>
  <si>
    <t>ＫＳＳ victory</t>
  </si>
  <si>
    <t>メムローゼ</t>
  </si>
  <si>
    <t>ＳＵＺＵ４</t>
  </si>
  <si>
    <t>リトルママ</t>
  </si>
  <si>
    <t>BIGZ 池田</t>
  </si>
  <si>
    <t>後援会の部</t>
  </si>
  <si>
    <t>豊成サッカーオヤジーズ</t>
  </si>
  <si>
    <t>大空メンズ倶楽部</t>
  </si>
  <si>
    <t>鈴蘭サッカー
少年団後援会</t>
  </si>
  <si>
    <t>稲田レジェンド</t>
  </si>
  <si>
    <t>大空レデイース
倶楽部</t>
  </si>
  <si>
    <t>Ａコート</t>
  </si>
  <si>
    <t>ＴＦＣかちまい木野</t>
  </si>
  <si>
    <t>丑 年 会</t>
  </si>
  <si>
    <t>帯広フットボール
クラブ</t>
  </si>
  <si>
    <t>シニアの部</t>
  </si>
  <si>
    <t>ミドルの部</t>
  </si>
  <si>
    <t>帯広五十雀ＳＣ</t>
  </si>
  <si>
    <t>アルテ蹴球
倶楽部</t>
  </si>
  <si>
    <t>ＦＣオール
ジャパン５０</t>
  </si>
  <si>
    <t>JFAファミリーフットサル2018北海道inとかち　　組合せ</t>
  </si>
  <si>
    <t>ＦＣオール
ジャパン４０</t>
  </si>
  <si>
    <t>５分－２分－５分</t>
  </si>
  <si>
    <t>７分－２分－７分</t>
  </si>
  <si>
    <t>Ｂコート</t>
  </si>
  <si>
    <r>
      <t>試合時間：ファミリーの部（Ａコート）　/　レデイースの部（Ｂコート）　/　後援会の部（Ｂコート）　</t>
    </r>
    <r>
      <rPr>
        <b/>
        <sz val="26"/>
        <color indexed="18"/>
        <rFont val="ＭＳ Ｐゴシック"/>
        <family val="3"/>
      </rPr>
      <t>（５分－２分－５分）</t>
    </r>
    <r>
      <rPr>
        <b/>
        <sz val="24"/>
        <color indexed="18"/>
        <rFont val="ＭＳ Ｐゴシック"/>
        <family val="3"/>
      </rPr>
      <t xml:space="preserve">
　　　　　　：ミドルの部（Ａコート）　/　シニアの部（Ｂコート）　（７分－２分－７分）</t>
    </r>
  </si>
  <si>
    <t>運営役員：</t>
  </si>
  <si>
    <t>　２０１８．１１．１１　（日） 開場時間　8：00</t>
  </si>
  <si>
    <t>とかち60雀</t>
  </si>
  <si>
    <t>参加チーム：２０　　参加人数： 234 人　　観客：　210 人　　役員：　10 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</si>
</sst>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\ #;&quot;-&quot;\ #;&quot;±&quot;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ゴシック"/>
      <family val="3"/>
    </font>
    <font>
      <b/>
      <sz val="24"/>
      <color indexed="62"/>
      <name val="ＭＳ ゴシック"/>
      <family val="3"/>
    </font>
    <font>
      <sz val="24"/>
      <name val="ＭＳ Ｐゴシック"/>
      <family val="3"/>
    </font>
    <font>
      <b/>
      <sz val="28"/>
      <color indexed="62"/>
      <name val="ＭＳ ゴシック"/>
      <family val="3"/>
    </font>
    <font>
      <b/>
      <sz val="36"/>
      <color indexed="62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4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22"/>
      <name val="ＭＳ 明朝"/>
      <family val="1"/>
    </font>
    <font>
      <sz val="24"/>
      <name val="ＭＳ ゴシック"/>
      <family val="3"/>
    </font>
    <font>
      <sz val="22"/>
      <name val="ＭＳ Ｐゴシック"/>
      <family val="3"/>
    </font>
    <font>
      <b/>
      <sz val="26"/>
      <name val="ＭＳ Ｐゴシック"/>
      <family val="3"/>
    </font>
    <font>
      <sz val="26"/>
      <name val="ＭＳ 明朝"/>
      <family val="1"/>
    </font>
    <font>
      <b/>
      <sz val="26"/>
      <name val="ＭＳ 明朝"/>
      <family val="1"/>
    </font>
    <font>
      <b/>
      <sz val="36"/>
      <name val="ＭＳ Ｐゴシック"/>
      <family val="3"/>
    </font>
    <font>
      <b/>
      <sz val="36"/>
      <name val="ＭＳ ゴシック"/>
      <family val="3"/>
    </font>
    <font>
      <sz val="20"/>
      <name val="ＭＳ ゴシック"/>
      <family val="3"/>
    </font>
    <font>
      <sz val="18"/>
      <name val="ＭＳ 明朝"/>
      <family val="1"/>
    </font>
    <font>
      <sz val="36"/>
      <name val="ＭＳ Ｐゴシック"/>
      <family val="3"/>
    </font>
    <font>
      <sz val="36"/>
      <name val="ＭＳ ゴシック"/>
      <family val="3"/>
    </font>
    <font>
      <b/>
      <sz val="48"/>
      <color indexed="62"/>
      <name val="ＭＳ ゴシック"/>
      <family val="3"/>
    </font>
    <font>
      <sz val="28"/>
      <name val="ＭＳ ゴシック"/>
      <family val="3"/>
    </font>
    <font>
      <b/>
      <sz val="24"/>
      <color indexed="18"/>
      <name val="ＭＳ Ｐゴシック"/>
      <family val="3"/>
    </font>
    <font>
      <b/>
      <sz val="26"/>
      <color indexed="18"/>
      <name val="ＭＳ Ｐゴシック"/>
      <family val="3"/>
    </font>
    <font>
      <b/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8"/>
      <name val="ＭＳ Ｐゴシック"/>
      <family val="3"/>
    </font>
    <font>
      <sz val="24"/>
      <color indexed="9"/>
      <name val="ＭＳ 明朝"/>
      <family val="1"/>
    </font>
    <font>
      <b/>
      <sz val="36"/>
      <color indexed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2"/>
      <color rgb="FF000099"/>
      <name val="ＭＳ Ｐゴシック"/>
      <family val="3"/>
    </font>
    <font>
      <sz val="24"/>
      <color theme="0"/>
      <name val="ＭＳ 明朝"/>
      <family val="1"/>
    </font>
    <font>
      <b/>
      <sz val="24"/>
      <color rgb="FF000099"/>
      <name val="ＭＳ Ｐゴシック"/>
      <family val="3"/>
    </font>
    <font>
      <b/>
      <sz val="36"/>
      <color rgb="FF000099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double"/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2" fillId="0" borderId="0" xfId="61" applyFont="1" applyBorder="1" applyAlignment="1">
      <alignment horizontal="center" vertical="center" shrinkToFit="1"/>
      <protection/>
    </xf>
    <xf numFmtId="0" fontId="12" fillId="0" borderId="0" xfId="61" applyFont="1" applyFill="1" applyBorder="1" applyAlignment="1">
      <alignment horizontal="center" vertical="center" shrinkToFit="1"/>
      <protection/>
    </xf>
    <xf numFmtId="0" fontId="12" fillId="0" borderId="0" xfId="61" applyNumberFormat="1" applyFont="1" applyFill="1" applyBorder="1" applyAlignment="1">
      <alignment horizontal="center" vertical="center" shrinkToFit="1"/>
      <protection/>
    </xf>
    <xf numFmtId="0" fontId="11" fillId="0" borderId="0" xfId="61" applyFont="1" applyFill="1" applyBorder="1" applyAlignment="1">
      <alignment horizontal="center" vertical="center" shrinkToFit="1"/>
      <protection/>
    </xf>
    <xf numFmtId="0" fontId="7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5" fillId="0" borderId="0" xfId="61" applyFont="1" applyBorder="1" applyAlignment="1">
      <alignment horizontal="center" vertical="center" shrinkToFit="1"/>
      <protection/>
    </xf>
    <xf numFmtId="0" fontId="15" fillId="0" borderId="10" xfId="61" applyNumberFormat="1" applyFont="1" applyFill="1" applyBorder="1" applyAlignment="1">
      <alignment vertical="center" shrinkToFit="1"/>
      <protection/>
    </xf>
    <xf numFmtId="0" fontId="15" fillId="0" borderId="11" xfId="61" applyNumberFormat="1" applyFont="1" applyFill="1" applyBorder="1" applyAlignment="1">
      <alignment vertical="center" shrinkToFit="1"/>
      <protection/>
    </xf>
    <xf numFmtId="0" fontId="15" fillId="0" borderId="0" xfId="61" applyNumberFormat="1" applyFont="1" applyFill="1" applyBorder="1" applyAlignment="1">
      <alignment horizontal="center" vertical="center" shrinkToFit="1"/>
      <protection/>
    </xf>
    <xf numFmtId="0" fontId="15" fillId="0" borderId="0" xfId="61" applyNumberFormat="1" applyFont="1" applyFill="1" applyBorder="1" applyAlignment="1">
      <alignment vertical="center" shrinkToFit="1"/>
      <protection/>
    </xf>
    <xf numFmtId="0" fontId="15" fillId="0" borderId="12" xfId="61" applyNumberFormat="1" applyFont="1" applyFill="1" applyBorder="1" applyAlignment="1">
      <alignment vertical="center" shrinkToFit="1"/>
      <protection/>
    </xf>
    <xf numFmtId="0" fontId="15" fillId="0" borderId="13" xfId="61" applyNumberFormat="1" applyFont="1" applyFill="1" applyBorder="1" applyAlignment="1">
      <alignment horizontal="center" vertical="center" shrinkToFit="1"/>
      <protection/>
    </xf>
    <xf numFmtId="0" fontId="15" fillId="0" borderId="14" xfId="61" applyNumberFormat="1" applyFont="1" applyFill="1" applyBorder="1" applyAlignment="1">
      <alignment horizontal="center" vertical="center" shrinkToFit="1"/>
      <protection/>
    </xf>
    <xf numFmtId="0" fontId="15" fillId="0" borderId="15" xfId="61" applyNumberFormat="1" applyFont="1" applyFill="1" applyBorder="1" applyAlignment="1">
      <alignment horizontal="center" vertical="center" shrinkToFit="1"/>
      <protection/>
    </xf>
    <xf numFmtId="0" fontId="16" fillId="0" borderId="0" xfId="61" applyNumberFormat="1" applyFont="1" applyFill="1" applyBorder="1" applyAlignment="1">
      <alignment horizontal="center" vertical="center" shrinkToFit="1"/>
      <protection/>
    </xf>
    <xf numFmtId="0" fontId="18" fillId="0" borderId="0" xfId="0" applyFont="1" applyAlignment="1">
      <alignment/>
    </xf>
    <xf numFmtId="0" fontId="15" fillId="0" borderId="12" xfId="61" applyNumberFormat="1" applyFont="1" applyFill="1" applyBorder="1" applyAlignment="1">
      <alignment horizontal="center" vertical="center" shrinkToFit="1"/>
      <protection/>
    </xf>
    <xf numFmtId="0" fontId="15" fillId="0" borderId="16" xfId="61" applyNumberFormat="1" applyFont="1" applyFill="1" applyBorder="1" applyAlignment="1">
      <alignment horizontal="center" vertical="center" shrinkToFit="1"/>
      <protection/>
    </xf>
    <xf numFmtId="0" fontId="15" fillId="33" borderId="10" xfId="61" applyNumberFormat="1" applyFont="1" applyFill="1" applyBorder="1" applyAlignment="1">
      <alignment vertical="center" shrinkToFit="1"/>
      <protection/>
    </xf>
    <xf numFmtId="0" fontId="15" fillId="33" borderId="11" xfId="61" applyNumberFormat="1" applyFont="1" applyFill="1" applyBorder="1" applyAlignment="1">
      <alignment vertical="center" shrinkToFit="1"/>
      <protection/>
    </xf>
    <xf numFmtId="0" fontId="15" fillId="33" borderId="0" xfId="61" applyNumberFormat="1" applyFont="1" applyFill="1" applyBorder="1" applyAlignment="1">
      <alignment vertical="center" shrinkToFit="1"/>
      <protection/>
    </xf>
    <xf numFmtId="0" fontId="15" fillId="33" borderId="12" xfId="61" applyNumberFormat="1" applyFont="1" applyFill="1" applyBorder="1" applyAlignment="1">
      <alignment vertical="center" shrinkToFit="1"/>
      <protection/>
    </xf>
    <xf numFmtId="0" fontId="15" fillId="33" borderId="14" xfId="61" applyNumberFormat="1" applyFont="1" applyFill="1" applyBorder="1" applyAlignment="1">
      <alignment horizontal="center" vertical="center" shrinkToFit="1"/>
      <protection/>
    </xf>
    <xf numFmtId="0" fontId="15" fillId="33" borderId="12" xfId="61" applyNumberFormat="1" applyFont="1" applyFill="1" applyBorder="1" applyAlignment="1">
      <alignment horizontal="center" vertical="center" shrinkToFit="1"/>
      <protection/>
    </xf>
    <xf numFmtId="0" fontId="15" fillId="33" borderId="16" xfId="61" applyNumberFormat="1" applyFont="1" applyFill="1" applyBorder="1" applyAlignment="1">
      <alignment horizontal="center" vertical="center" shrinkToFit="1"/>
      <protection/>
    </xf>
    <xf numFmtId="0" fontId="0" fillId="33" borderId="0" xfId="0" applyFill="1" applyAlignment="1">
      <alignment/>
    </xf>
    <xf numFmtId="0" fontId="12" fillId="33" borderId="0" xfId="61" applyNumberFormat="1" applyFont="1" applyFill="1" applyBorder="1" applyAlignment="1">
      <alignment horizontal="center" vertical="center" shrinkToFit="1"/>
      <protection/>
    </xf>
    <xf numFmtId="0" fontId="13" fillId="33" borderId="10" xfId="0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2" fillId="33" borderId="0" xfId="61" applyFont="1" applyFill="1" applyBorder="1" applyAlignment="1">
      <alignment vertical="center" shrinkToFit="1"/>
      <protection/>
    </xf>
    <xf numFmtId="0" fontId="15" fillId="33" borderId="0" xfId="61" applyNumberFormat="1" applyFont="1" applyFill="1" applyBorder="1" applyAlignment="1">
      <alignment horizontal="center" vertical="center" shrinkToFit="1"/>
      <protection/>
    </xf>
    <xf numFmtId="0" fontId="15" fillId="33" borderId="15" xfId="61" applyNumberFormat="1" applyFont="1" applyFill="1" applyBorder="1" applyAlignment="1">
      <alignment horizontal="center" vertical="center" shrinkToFit="1"/>
      <protection/>
    </xf>
    <xf numFmtId="0" fontId="15" fillId="33" borderId="13" xfId="61" applyNumberFormat="1" applyFont="1" applyFill="1" applyBorder="1" applyAlignment="1">
      <alignment horizontal="center" vertical="center" shrinkToFit="1"/>
      <protection/>
    </xf>
    <xf numFmtId="0" fontId="15" fillId="33" borderId="0" xfId="61" applyNumberFormat="1" applyFont="1" applyFill="1" applyBorder="1" applyAlignment="1">
      <alignment horizontal="center" vertical="center" shrinkToFit="1"/>
      <protection/>
    </xf>
    <xf numFmtId="0" fontId="15" fillId="33" borderId="15" xfId="61" applyNumberFormat="1" applyFont="1" applyFill="1" applyBorder="1" applyAlignment="1">
      <alignment horizontal="center" vertical="center" shrinkToFit="1"/>
      <protection/>
    </xf>
    <xf numFmtId="0" fontId="15" fillId="33" borderId="13" xfId="61" applyNumberFormat="1" applyFont="1" applyFill="1" applyBorder="1" applyAlignment="1">
      <alignment horizontal="center" vertical="center" shrinkToFit="1"/>
      <protection/>
    </xf>
    <xf numFmtId="0" fontId="15" fillId="0" borderId="10" xfId="61" applyFont="1" applyBorder="1" applyAlignment="1">
      <alignment horizontal="center" vertical="center" shrinkToFit="1"/>
      <protection/>
    </xf>
    <xf numFmtId="0" fontId="15" fillId="0" borderId="0" xfId="61" applyFont="1" applyFill="1" applyBorder="1" applyAlignment="1">
      <alignment horizontal="center" vertical="center" shrinkToFit="1"/>
      <protection/>
    </xf>
    <xf numFmtId="0" fontId="15" fillId="33" borderId="0" xfId="61" applyNumberFormat="1" applyFont="1" applyFill="1" applyBorder="1" applyAlignment="1">
      <alignment horizontal="center" vertical="center" shrinkToFit="1"/>
      <protection/>
    </xf>
    <xf numFmtId="0" fontId="16" fillId="0" borderId="0" xfId="61" applyFont="1" applyFill="1" applyBorder="1" applyAlignment="1">
      <alignment horizontal="center" vertical="center" shrinkToFit="1"/>
      <protection/>
    </xf>
    <xf numFmtId="0" fontId="17" fillId="0" borderId="0" xfId="0" applyFont="1" applyAlignment="1">
      <alignment vertical="center"/>
    </xf>
    <xf numFmtId="0" fontId="7" fillId="0" borderId="0" xfId="0" applyFont="1" applyAlignment="1">
      <alignment/>
    </xf>
    <xf numFmtId="0" fontId="12" fillId="0" borderId="13" xfId="61" applyFont="1" applyFill="1" applyBorder="1" applyAlignment="1">
      <alignment vertical="center" textRotation="255" shrinkToFit="1"/>
      <protection/>
    </xf>
    <xf numFmtId="0" fontId="12" fillId="0" borderId="0" xfId="61" applyFont="1" applyFill="1" applyBorder="1" applyAlignment="1">
      <alignment vertical="center" textRotation="255" shrinkToFit="1"/>
      <protection/>
    </xf>
    <xf numFmtId="0" fontId="16" fillId="33" borderId="0" xfId="61" applyFont="1" applyFill="1" applyBorder="1" applyAlignment="1">
      <alignment horizontal="center" vertical="center" shrinkToFit="1"/>
      <protection/>
    </xf>
    <xf numFmtId="0" fontId="71" fillId="0" borderId="0" xfId="61" applyFont="1" applyFill="1" applyBorder="1" applyAlignment="1">
      <alignment horizontal="center" vertical="center" shrinkToFit="1"/>
      <protection/>
    </xf>
    <xf numFmtId="0" fontId="71" fillId="0" borderId="0" xfId="61" applyNumberFormat="1" applyFont="1" applyFill="1" applyBorder="1" applyAlignment="1">
      <alignment horizontal="center" vertical="center" shrinkToFit="1"/>
      <protection/>
    </xf>
    <xf numFmtId="0" fontId="13" fillId="33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3" fillId="33" borderId="1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8" fillId="0" borderId="0" xfId="0" applyFont="1" applyAlignment="1">
      <alignment horizontal="right" vertical="center"/>
    </xf>
    <xf numFmtId="0" fontId="5" fillId="33" borderId="0" xfId="0" applyFont="1" applyFill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72" fillId="0" borderId="0" xfId="0" applyFont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17" xfId="61" applyFont="1" applyBorder="1" applyAlignment="1">
      <alignment horizontal="center" vertical="center" shrinkToFit="1"/>
      <protection/>
    </xf>
    <xf numFmtId="0" fontId="12" fillId="0" borderId="10" xfId="61" applyFont="1" applyBorder="1" applyAlignment="1">
      <alignment horizontal="center" vertical="center" shrinkToFit="1"/>
      <protection/>
    </xf>
    <xf numFmtId="0" fontId="14" fillId="0" borderId="17" xfId="61" applyFont="1" applyFill="1" applyBorder="1" applyAlignment="1">
      <alignment horizontal="center" vertical="center" shrinkToFit="1"/>
      <protection/>
    </xf>
    <xf numFmtId="0" fontId="14" fillId="0" borderId="10" xfId="61" applyFont="1" applyFill="1" applyBorder="1" applyAlignment="1">
      <alignment horizontal="center" vertical="center" shrinkToFit="1"/>
      <protection/>
    </xf>
    <xf numFmtId="0" fontId="14" fillId="0" borderId="0" xfId="61" applyFont="1" applyFill="1" applyBorder="1" applyAlignment="1">
      <alignment horizontal="center" vertical="center" shrinkToFit="1"/>
      <protection/>
    </xf>
    <xf numFmtId="0" fontId="14" fillId="0" borderId="13" xfId="61" applyFont="1" applyFill="1" applyBorder="1" applyAlignment="1">
      <alignment horizontal="center" vertical="center" shrinkToFit="1"/>
      <protection/>
    </xf>
    <xf numFmtId="0" fontId="14" fillId="0" borderId="12" xfId="61" applyFont="1" applyFill="1" applyBorder="1" applyAlignment="1">
      <alignment horizontal="center" vertical="center" shrinkToFit="1"/>
      <protection/>
    </xf>
    <xf numFmtId="0" fontId="73" fillId="0" borderId="18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/>
    </xf>
    <xf numFmtId="0" fontId="25" fillId="0" borderId="17" xfId="61" applyFont="1" applyFill="1" applyBorder="1" applyAlignment="1">
      <alignment horizontal="center" vertical="center" shrinkToFit="1"/>
      <protection/>
    </xf>
    <xf numFmtId="0" fontId="25" fillId="0" borderId="10" xfId="61" applyFont="1" applyFill="1" applyBorder="1" applyAlignment="1">
      <alignment horizontal="center" vertical="center" shrinkToFit="1"/>
      <protection/>
    </xf>
    <xf numFmtId="0" fontId="25" fillId="0" borderId="11" xfId="61" applyFont="1" applyFill="1" applyBorder="1" applyAlignment="1">
      <alignment horizontal="center" vertical="center" shrinkToFit="1"/>
      <protection/>
    </xf>
    <xf numFmtId="0" fontId="14" fillId="0" borderId="11" xfId="61" applyFont="1" applyFill="1" applyBorder="1" applyAlignment="1">
      <alignment horizontal="center" vertical="center" shrinkToFit="1"/>
      <protection/>
    </xf>
    <xf numFmtId="0" fontId="22" fillId="34" borderId="15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5" fillId="0" borderId="21" xfId="61" applyFont="1" applyFill="1" applyBorder="1" applyAlignment="1">
      <alignment horizontal="center" vertical="center" wrapText="1" shrinkToFit="1"/>
      <protection/>
    </xf>
    <xf numFmtId="0" fontId="25" fillId="0" borderId="22" xfId="61" applyFont="1" applyFill="1" applyBorder="1" applyAlignment="1">
      <alignment horizontal="center" vertical="center" wrapText="1" shrinkToFit="1"/>
      <protection/>
    </xf>
    <xf numFmtId="0" fontId="25" fillId="0" borderId="23" xfId="61" applyFont="1" applyFill="1" applyBorder="1" applyAlignment="1">
      <alignment horizontal="center" vertical="center" wrapText="1" shrinkToFit="1"/>
      <protection/>
    </xf>
    <xf numFmtId="0" fontId="15" fillId="0" borderId="0" xfId="61" applyNumberFormat="1" applyFont="1" applyFill="1" applyBorder="1" applyAlignment="1">
      <alignment horizontal="center" vertical="center" shrinkToFit="1"/>
      <protection/>
    </xf>
    <xf numFmtId="0" fontId="16" fillId="0" borderId="17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4" fillId="0" borderId="21" xfId="61" applyFont="1" applyFill="1" applyBorder="1" applyAlignment="1">
      <alignment horizontal="center" vertical="center" wrapText="1" shrinkToFit="1"/>
      <protection/>
    </xf>
    <xf numFmtId="0" fontId="14" fillId="0" borderId="22" xfId="61" applyFont="1" applyFill="1" applyBorder="1" applyAlignment="1">
      <alignment horizontal="center" vertical="center" wrapText="1" shrinkToFit="1"/>
      <protection/>
    </xf>
    <xf numFmtId="0" fontId="14" fillId="0" borderId="23" xfId="61" applyFont="1" applyFill="1" applyBorder="1" applyAlignment="1">
      <alignment horizontal="center" vertical="center" wrapText="1" shrinkToFit="1"/>
      <protection/>
    </xf>
    <xf numFmtId="0" fontId="15" fillId="0" borderId="17" xfId="61" applyFont="1" applyFill="1" applyBorder="1" applyAlignment="1">
      <alignment horizontal="center" vertical="center" shrinkToFit="1"/>
      <protection/>
    </xf>
    <xf numFmtId="0" fontId="15" fillId="0" borderId="24" xfId="61" applyFont="1" applyFill="1" applyBorder="1" applyAlignment="1">
      <alignment horizontal="center" vertical="center" shrinkToFit="1"/>
      <protection/>
    </xf>
    <xf numFmtId="0" fontId="15" fillId="0" borderId="13" xfId="61" applyFont="1" applyFill="1" applyBorder="1" applyAlignment="1">
      <alignment horizontal="center" vertical="center" shrinkToFit="1"/>
      <protection/>
    </xf>
    <xf numFmtId="0" fontId="15" fillId="0" borderId="25" xfId="61" applyFont="1" applyFill="1" applyBorder="1" applyAlignment="1">
      <alignment horizontal="center" vertical="center" shrinkToFit="1"/>
      <protection/>
    </xf>
    <xf numFmtId="0" fontId="15" fillId="0" borderId="26" xfId="61" applyFont="1" applyFill="1" applyBorder="1" applyAlignment="1">
      <alignment horizontal="center" vertical="center" shrinkToFit="1"/>
      <protection/>
    </xf>
    <xf numFmtId="0" fontId="15" fillId="0" borderId="27" xfId="61" applyFont="1" applyFill="1" applyBorder="1" applyAlignment="1">
      <alignment horizontal="center" vertical="center" shrinkToFit="1"/>
      <protection/>
    </xf>
    <xf numFmtId="0" fontId="15" fillId="0" borderId="28" xfId="61" applyNumberFormat="1" applyFont="1" applyFill="1" applyBorder="1" applyAlignment="1">
      <alignment horizontal="center" vertical="center" shrinkToFit="1"/>
      <protection/>
    </xf>
    <xf numFmtId="0" fontId="15" fillId="0" borderId="29" xfId="61" applyNumberFormat="1" applyFont="1" applyFill="1" applyBorder="1" applyAlignment="1">
      <alignment horizontal="center" vertical="center" shrinkToFit="1"/>
      <protection/>
    </xf>
    <xf numFmtId="0" fontId="15" fillId="0" borderId="30" xfId="61" applyNumberFormat="1" applyFont="1" applyFill="1" applyBorder="1" applyAlignment="1">
      <alignment horizontal="center" vertical="center" shrinkToFit="1"/>
      <protection/>
    </xf>
    <xf numFmtId="0" fontId="15" fillId="0" borderId="17" xfId="61" applyNumberFormat="1" applyFont="1" applyFill="1" applyBorder="1" applyAlignment="1">
      <alignment horizontal="left" vertical="center" shrinkToFit="1"/>
      <protection/>
    </xf>
    <xf numFmtId="0" fontId="15" fillId="0" borderId="10" xfId="61" applyNumberFormat="1" applyFont="1" applyFill="1" applyBorder="1" applyAlignment="1">
      <alignment horizontal="left" vertical="center" shrinkToFit="1"/>
      <protection/>
    </xf>
    <xf numFmtId="0" fontId="15" fillId="0" borderId="13" xfId="61" applyNumberFormat="1" applyFont="1" applyFill="1" applyBorder="1" applyAlignment="1">
      <alignment horizontal="left" vertical="center" shrinkToFit="1"/>
      <protection/>
    </xf>
    <xf numFmtId="0" fontId="15" fillId="0" borderId="0" xfId="61" applyNumberFormat="1" applyFont="1" applyFill="1" applyBorder="1" applyAlignment="1">
      <alignment horizontal="left" vertical="center" shrinkToFit="1"/>
      <protection/>
    </xf>
    <xf numFmtId="0" fontId="15" fillId="0" borderId="10" xfId="61" applyNumberFormat="1" applyFont="1" applyFill="1" applyBorder="1" applyAlignment="1">
      <alignment horizontal="center" vertical="center" shrinkToFit="1"/>
      <protection/>
    </xf>
    <xf numFmtId="0" fontId="16" fillId="0" borderId="31" xfId="61" applyFont="1" applyFill="1" applyBorder="1" applyAlignment="1">
      <alignment horizontal="center" vertical="center" shrinkToFit="1"/>
      <protection/>
    </xf>
    <xf numFmtId="0" fontId="16" fillId="0" borderId="32" xfId="61" applyFont="1" applyFill="1" applyBorder="1" applyAlignment="1">
      <alignment horizontal="center" vertical="center" shrinkToFit="1"/>
      <protection/>
    </xf>
    <xf numFmtId="0" fontId="16" fillId="0" borderId="33" xfId="61" applyFont="1" applyFill="1" applyBorder="1" applyAlignment="1">
      <alignment horizontal="center" vertical="center" shrinkToFit="1"/>
      <protection/>
    </xf>
    <xf numFmtId="0" fontId="16" fillId="0" borderId="34" xfId="61" applyFont="1" applyFill="1" applyBorder="1" applyAlignment="1">
      <alignment horizontal="center" vertical="center" shrinkToFit="1"/>
      <protection/>
    </xf>
    <xf numFmtId="0" fontId="15" fillId="0" borderId="31" xfId="61" applyFont="1" applyFill="1" applyBorder="1" applyAlignment="1">
      <alignment horizontal="center" vertical="center" shrinkToFit="1"/>
      <protection/>
    </xf>
    <xf numFmtId="0" fontId="15" fillId="0" borderId="32" xfId="61" applyFont="1" applyFill="1" applyBorder="1" applyAlignment="1">
      <alignment horizontal="center" vertical="center" shrinkToFit="1"/>
      <protection/>
    </xf>
    <xf numFmtId="0" fontId="15" fillId="0" borderId="33" xfId="61" applyFont="1" applyFill="1" applyBorder="1" applyAlignment="1">
      <alignment horizontal="center" vertical="center" shrinkToFit="1"/>
      <protection/>
    </xf>
    <xf numFmtId="0" fontId="15" fillId="0" borderId="34" xfId="61" applyFont="1" applyFill="1" applyBorder="1" applyAlignment="1">
      <alignment horizontal="center" vertical="center" shrinkToFit="1"/>
      <protection/>
    </xf>
    <xf numFmtId="0" fontId="15" fillId="0" borderId="35" xfId="61" applyFont="1" applyFill="1" applyBorder="1" applyAlignment="1">
      <alignment horizontal="center" vertical="center" shrinkToFit="1"/>
      <protection/>
    </xf>
    <xf numFmtId="0" fontId="15" fillId="0" borderId="36" xfId="61" applyFont="1" applyFill="1" applyBorder="1" applyAlignment="1">
      <alignment horizontal="center" vertical="center" shrinkToFit="1"/>
      <protection/>
    </xf>
    <xf numFmtId="0" fontId="15" fillId="0" borderId="37" xfId="61" applyFont="1" applyFill="1" applyBorder="1" applyAlignment="1">
      <alignment horizontal="center" vertical="center" shrinkToFit="1"/>
      <protection/>
    </xf>
    <xf numFmtId="0" fontId="15" fillId="0" borderId="38" xfId="61" applyFont="1" applyFill="1" applyBorder="1" applyAlignment="1">
      <alignment horizontal="center" vertical="center" shrinkToFit="1"/>
      <protection/>
    </xf>
    <xf numFmtId="0" fontId="15" fillId="0" borderId="39" xfId="61" applyFont="1" applyFill="1" applyBorder="1" applyAlignment="1">
      <alignment horizontal="center" vertical="center" shrinkToFit="1"/>
      <protection/>
    </xf>
    <xf numFmtId="0" fontId="15" fillId="0" borderId="40" xfId="61" applyFont="1" applyFill="1" applyBorder="1" applyAlignment="1">
      <alignment horizontal="center" vertical="center" shrinkToFit="1"/>
      <protection/>
    </xf>
    <xf numFmtId="0" fontId="16" fillId="33" borderId="17" xfId="61" applyFont="1" applyFill="1" applyBorder="1" applyAlignment="1">
      <alignment horizontal="center" vertical="center" shrinkToFit="1"/>
      <protection/>
    </xf>
    <xf numFmtId="0" fontId="16" fillId="33" borderId="10" xfId="61" applyFont="1" applyFill="1" applyBorder="1" applyAlignment="1">
      <alignment horizontal="center" vertical="center" shrinkToFit="1"/>
      <protection/>
    </xf>
    <xf numFmtId="0" fontId="16" fillId="33" borderId="11" xfId="61" applyFont="1" applyFill="1" applyBorder="1" applyAlignment="1">
      <alignment horizontal="center" vertical="center" shrinkToFit="1"/>
      <protection/>
    </xf>
    <xf numFmtId="0" fontId="16" fillId="33" borderId="13" xfId="61" applyFont="1" applyFill="1" applyBorder="1" applyAlignment="1">
      <alignment horizontal="center" vertical="center" shrinkToFit="1"/>
      <protection/>
    </xf>
    <xf numFmtId="0" fontId="16" fillId="33" borderId="0" xfId="61" applyFont="1" applyFill="1" applyBorder="1" applyAlignment="1">
      <alignment horizontal="center" vertical="center" shrinkToFit="1"/>
      <protection/>
    </xf>
    <xf numFmtId="0" fontId="16" fillId="33" borderId="12" xfId="61" applyFont="1" applyFill="1" applyBorder="1" applyAlignment="1">
      <alignment horizontal="center" vertical="center" shrinkToFit="1"/>
      <protection/>
    </xf>
    <xf numFmtId="0" fontId="16" fillId="33" borderId="14" xfId="61" applyFont="1" applyFill="1" applyBorder="1" applyAlignment="1">
      <alignment horizontal="center" vertical="center" shrinkToFit="1"/>
      <protection/>
    </xf>
    <xf numFmtId="0" fontId="16" fillId="33" borderId="15" xfId="61" applyFont="1" applyFill="1" applyBorder="1" applyAlignment="1">
      <alignment horizontal="center" vertical="center" shrinkToFit="1"/>
      <protection/>
    </xf>
    <xf numFmtId="0" fontId="16" fillId="33" borderId="16" xfId="61" applyFont="1" applyFill="1" applyBorder="1" applyAlignment="1">
      <alignment horizontal="center" vertical="center" shrinkToFit="1"/>
      <protection/>
    </xf>
    <xf numFmtId="0" fontId="16" fillId="0" borderId="23" xfId="61" applyFont="1" applyFill="1" applyBorder="1" applyAlignment="1">
      <alignment horizontal="center" vertical="center" shrinkToFit="1"/>
      <protection/>
    </xf>
    <xf numFmtId="0" fontId="16" fillId="0" borderId="16" xfId="61" applyFont="1" applyFill="1" applyBorder="1" applyAlignment="1">
      <alignment horizontal="center" vertical="center" shrinkToFit="1"/>
      <protection/>
    </xf>
    <xf numFmtId="0" fontId="16" fillId="0" borderId="41" xfId="61" applyFont="1" applyFill="1" applyBorder="1" applyAlignment="1">
      <alignment horizontal="center" vertical="center" shrinkToFit="1"/>
      <protection/>
    </xf>
    <xf numFmtId="0" fontId="16" fillId="0" borderId="42" xfId="61" applyFont="1" applyFill="1" applyBorder="1" applyAlignment="1">
      <alignment horizontal="center" vertical="center" shrinkToFit="1"/>
      <protection/>
    </xf>
    <xf numFmtId="0" fontId="16" fillId="34" borderId="31" xfId="61" applyFont="1" applyFill="1" applyBorder="1" applyAlignment="1">
      <alignment horizontal="center" vertical="center" shrinkToFit="1"/>
      <protection/>
    </xf>
    <xf numFmtId="0" fontId="16" fillId="34" borderId="32" xfId="61" applyFont="1" applyFill="1" applyBorder="1" applyAlignment="1">
      <alignment horizontal="center" vertical="center" shrinkToFit="1"/>
      <protection/>
    </xf>
    <xf numFmtId="0" fontId="16" fillId="34" borderId="33" xfId="61" applyFont="1" applyFill="1" applyBorder="1" applyAlignment="1">
      <alignment horizontal="center" vertical="center" shrinkToFit="1"/>
      <protection/>
    </xf>
    <xf numFmtId="0" fontId="16" fillId="34" borderId="34" xfId="61" applyFont="1" applyFill="1" applyBorder="1" applyAlignment="1">
      <alignment horizontal="center" vertical="center" shrinkToFit="1"/>
      <protection/>
    </xf>
    <xf numFmtId="0" fontId="16" fillId="0" borderId="31" xfId="61" applyNumberFormat="1" applyFont="1" applyFill="1" applyBorder="1" applyAlignment="1">
      <alignment horizontal="center" vertical="center" shrinkToFit="1"/>
      <protection/>
    </xf>
    <xf numFmtId="0" fontId="16" fillId="0" borderId="32" xfId="61" applyNumberFormat="1" applyFont="1" applyFill="1" applyBorder="1" applyAlignment="1">
      <alignment horizontal="center" vertical="center" shrinkToFit="1"/>
      <protection/>
    </xf>
    <xf numFmtId="0" fontId="16" fillId="0" borderId="33" xfId="61" applyNumberFormat="1" applyFont="1" applyFill="1" applyBorder="1" applyAlignment="1">
      <alignment horizontal="center" vertical="center" shrinkToFit="1"/>
      <protection/>
    </xf>
    <xf numFmtId="0" fontId="16" fillId="0" borderId="34" xfId="61" applyNumberFormat="1" applyFont="1" applyFill="1" applyBorder="1" applyAlignment="1">
      <alignment horizontal="center" vertical="center" shrinkToFit="1"/>
      <protection/>
    </xf>
    <xf numFmtId="0" fontId="15" fillId="0" borderId="17" xfId="61" applyFont="1" applyBorder="1" applyAlignment="1">
      <alignment horizontal="center" vertical="center" shrinkToFit="1"/>
      <protection/>
    </xf>
    <xf numFmtId="0" fontId="15" fillId="0" borderId="24" xfId="61" applyFont="1" applyBorder="1" applyAlignment="1">
      <alignment horizontal="center" vertical="center" shrinkToFit="1"/>
      <protection/>
    </xf>
    <xf numFmtId="0" fontId="15" fillId="0" borderId="17" xfId="61" applyNumberFormat="1" applyFont="1" applyFill="1" applyBorder="1" applyAlignment="1">
      <alignment horizontal="center" vertical="center" shrinkToFit="1"/>
      <protection/>
    </xf>
    <xf numFmtId="0" fontId="16" fillId="0" borderId="17" xfId="61" applyFont="1" applyBorder="1" applyAlignment="1">
      <alignment horizontal="center" vertical="center" wrapText="1" shrinkToFit="1"/>
      <protection/>
    </xf>
    <xf numFmtId="0" fontId="16" fillId="0" borderId="24" xfId="61" applyFont="1" applyBorder="1" applyAlignment="1">
      <alignment horizontal="center" vertical="center" shrinkToFit="1"/>
      <protection/>
    </xf>
    <xf numFmtId="0" fontId="16" fillId="0" borderId="21" xfId="61" applyFont="1" applyBorder="1" applyAlignment="1">
      <alignment horizontal="center" vertical="center" shrinkToFit="1"/>
      <protection/>
    </xf>
    <xf numFmtId="0" fontId="16" fillId="0" borderId="43" xfId="61" applyFont="1" applyBorder="1" applyAlignment="1">
      <alignment horizontal="center" vertical="center" shrinkToFit="1"/>
      <protection/>
    </xf>
    <xf numFmtId="0" fontId="15" fillId="0" borderId="15" xfId="61" applyNumberFormat="1" applyFont="1" applyFill="1" applyBorder="1" applyAlignment="1">
      <alignment horizontal="center" vertical="center" shrinkToFit="1"/>
      <protection/>
    </xf>
    <xf numFmtId="0" fontId="15" fillId="0" borderId="44" xfId="61" applyNumberFormat="1" applyFont="1" applyFill="1" applyBorder="1" applyAlignment="1">
      <alignment horizontal="center" vertical="center" shrinkToFit="1"/>
      <protection/>
    </xf>
    <xf numFmtId="0" fontId="15" fillId="0" borderId="31" xfId="61" applyNumberFormat="1" applyFont="1" applyFill="1" applyBorder="1" applyAlignment="1">
      <alignment horizontal="center" vertical="center" shrinkToFit="1"/>
      <protection/>
    </xf>
    <xf numFmtId="0" fontId="15" fillId="0" borderId="32" xfId="61" applyNumberFormat="1" applyFont="1" applyFill="1" applyBorder="1" applyAlignment="1">
      <alignment horizontal="center" vertical="center" shrinkToFit="1"/>
      <protection/>
    </xf>
    <xf numFmtId="0" fontId="15" fillId="0" borderId="33" xfId="61" applyNumberFormat="1" applyFont="1" applyFill="1" applyBorder="1" applyAlignment="1">
      <alignment horizontal="center" vertical="center" shrinkToFit="1"/>
      <protection/>
    </xf>
    <xf numFmtId="0" fontId="15" fillId="0" borderId="34" xfId="61" applyNumberFormat="1" applyFont="1" applyFill="1" applyBorder="1" applyAlignment="1">
      <alignment horizontal="center" vertical="center" shrinkToFit="1"/>
      <protection/>
    </xf>
    <xf numFmtId="0" fontId="15" fillId="0" borderId="21" xfId="61" applyFont="1" applyBorder="1" applyAlignment="1">
      <alignment horizontal="center" vertical="center" shrinkToFit="1"/>
      <protection/>
    </xf>
    <xf numFmtId="0" fontId="15" fillId="0" borderId="43" xfId="61" applyFont="1" applyBorder="1" applyAlignment="1">
      <alignment horizontal="center" vertical="center" shrinkToFit="1"/>
      <protection/>
    </xf>
    <xf numFmtId="0" fontId="15" fillId="34" borderId="31" xfId="61" applyFont="1" applyFill="1" applyBorder="1" applyAlignment="1">
      <alignment horizontal="center" vertical="center" shrinkToFit="1"/>
      <protection/>
    </xf>
    <xf numFmtId="0" fontId="15" fillId="34" borderId="32" xfId="61" applyFont="1" applyFill="1" applyBorder="1" applyAlignment="1">
      <alignment horizontal="center" vertical="center" shrinkToFit="1"/>
      <protection/>
    </xf>
    <xf numFmtId="0" fontId="15" fillId="34" borderId="33" xfId="61" applyFont="1" applyFill="1" applyBorder="1" applyAlignment="1">
      <alignment horizontal="center" vertical="center" shrinkToFit="1"/>
      <protection/>
    </xf>
    <xf numFmtId="0" fontId="15" fillId="34" borderId="34" xfId="61" applyFont="1" applyFill="1" applyBorder="1" applyAlignment="1">
      <alignment horizontal="center" vertical="center" shrinkToFit="1"/>
      <protection/>
    </xf>
    <xf numFmtId="0" fontId="15" fillId="0" borderId="23" xfId="61" applyFont="1" applyFill="1" applyBorder="1" applyAlignment="1">
      <alignment horizontal="center" vertical="center" shrinkToFit="1"/>
      <protection/>
    </xf>
    <xf numFmtId="0" fontId="15" fillId="0" borderId="16" xfId="61" applyFont="1" applyFill="1" applyBorder="1" applyAlignment="1">
      <alignment horizontal="center" vertical="center" shrinkToFit="1"/>
      <protection/>
    </xf>
    <xf numFmtId="0" fontId="15" fillId="0" borderId="41" xfId="61" applyFont="1" applyFill="1" applyBorder="1" applyAlignment="1">
      <alignment horizontal="center" vertical="center" shrinkToFit="1"/>
      <protection/>
    </xf>
    <xf numFmtId="0" fontId="15" fillId="0" borderId="42" xfId="61" applyFont="1" applyFill="1" applyBorder="1" applyAlignment="1">
      <alignment horizontal="center" vertical="center" shrinkToFit="1"/>
      <protection/>
    </xf>
    <xf numFmtId="0" fontId="15" fillId="0" borderId="13" xfId="61" applyFont="1" applyBorder="1" applyAlignment="1">
      <alignment horizontal="center" vertical="center" shrinkToFit="1"/>
      <protection/>
    </xf>
    <xf numFmtId="0" fontId="15" fillId="0" borderId="0" xfId="61" applyFont="1" applyBorder="1" applyAlignment="1">
      <alignment horizontal="center" vertical="center" shrinkToFit="1"/>
      <protection/>
    </xf>
    <xf numFmtId="0" fontId="15" fillId="0" borderId="10" xfId="61" applyFont="1" applyBorder="1" applyAlignment="1">
      <alignment horizontal="center" vertical="center" shrinkToFit="1"/>
      <protection/>
    </xf>
    <xf numFmtId="0" fontId="15" fillId="0" borderId="22" xfId="61" applyFont="1" applyBorder="1" applyAlignment="1">
      <alignment horizontal="center" vertical="center" shrinkToFit="1"/>
      <protection/>
    </xf>
    <xf numFmtId="0" fontId="15" fillId="0" borderId="13" xfId="61" applyNumberFormat="1" applyFont="1" applyFill="1" applyBorder="1" applyAlignment="1">
      <alignment horizontal="center" vertical="center" shrinkToFit="1"/>
      <protection/>
    </xf>
    <xf numFmtId="0" fontId="15" fillId="0" borderId="45" xfId="61" applyNumberFormat="1" applyFont="1" applyFill="1" applyBorder="1" applyAlignment="1">
      <alignment horizontal="center" vertical="center" shrinkToFit="1"/>
      <protection/>
    </xf>
    <xf numFmtId="0" fontId="15" fillId="0" borderId="46" xfId="61" applyNumberFormat="1" applyFont="1" applyFill="1" applyBorder="1" applyAlignment="1">
      <alignment horizontal="center" vertical="center" shrinkToFit="1"/>
      <protection/>
    </xf>
    <xf numFmtId="0" fontId="15" fillId="0" borderId="47" xfId="61" applyNumberFormat="1" applyFont="1" applyFill="1" applyBorder="1" applyAlignment="1">
      <alignment horizontal="center" vertical="center" shrinkToFit="1"/>
      <protection/>
    </xf>
    <xf numFmtId="0" fontId="15" fillId="0" borderId="48" xfId="61" applyNumberFormat="1" applyFont="1" applyFill="1" applyBorder="1" applyAlignment="1">
      <alignment horizontal="center" vertical="center" shrinkToFit="1"/>
      <protection/>
    </xf>
    <xf numFmtId="0" fontId="22" fillId="33" borderId="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15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22" fillId="34" borderId="15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15" fillId="0" borderId="13" xfId="61" applyFont="1" applyBorder="1" applyAlignment="1">
      <alignment horizontal="center" vertical="center" wrapText="1" shrinkToFit="1"/>
      <protection/>
    </xf>
    <xf numFmtId="0" fontId="21" fillId="10" borderId="17" xfId="61" applyFont="1" applyFill="1" applyBorder="1" applyAlignment="1">
      <alignment horizontal="center" vertical="center" shrinkToFit="1"/>
      <protection/>
    </xf>
    <xf numFmtId="0" fontId="21" fillId="10" borderId="10" xfId="61" applyFont="1" applyFill="1" applyBorder="1" applyAlignment="1">
      <alignment horizontal="center" vertical="center" shrinkToFit="1"/>
      <protection/>
    </xf>
    <xf numFmtId="0" fontId="21" fillId="10" borderId="0" xfId="61" applyFont="1" applyFill="1" applyBorder="1" applyAlignment="1">
      <alignment horizontal="center" vertical="center" shrinkToFit="1"/>
      <protection/>
    </xf>
    <xf numFmtId="0" fontId="25" fillId="33" borderId="21" xfId="61" applyFont="1" applyFill="1" applyBorder="1" applyAlignment="1">
      <alignment horizontal="center" vertical="center" wrapText="1" shrinkToFit="1"/>
      <protection/>
    </xf>
    <xf numFmtId="0" fontId="25" fillId="33" borderId="22" xfId="61" applyFont="1" applyFill="1" applyBorder="1" applyAlignment="1">
      <alignment horizontal="center" vertical="center" wrapText="1" shrinkToFit="1"/>
      <protection/>
    </xf>
    <xf numFmtId="0" fontId="25" fillId="33" borderId="23" xfId="61" applyFont="1" applyFill="1" applyBorder="1" applyAlignment="1">
      <alignment horizontal="center" vertical="center" wrapText="1" shrinkToFit="1"/>
      <protection/>
    </xf>
    <xf numFmtId="0" fontId="11" fillId="33" borderId="21" xfId="61" applyFont="1" applyFill="1" applyBorder="1" applyAlignment="1">
      <alignment horizontal="center" vertical="center" wrapText="1" shrinkToFit="1"/>
      <protection/>
    </xf>
    <xf numFmtId="0" fontId="11" fillId="33" borderId="22" xfId="61" applyFont="1" applyFill="1" applyBorder="1" applyAlignment="1">
      <alignment horizontal="center" vertical="center" wrapText="1" shrinkToFit="1"/>
      <protection/>
    </xf>
    <xf numFmtId="0" fontId="11" fillId="33" borderId="23" xfId="61" applyFont="1" applyFill="1" applyBorder="1" applyAlignment="1">
      <alignment horizontal="center" vertical="center" wrapText="1" shrinkToFit="1"/>
      <protection/>
    </xf>
    <xf numFmtId="0" fontId="11" fillId="0" borderId="21" xfId="61" applyFont="1" applyFill="1" applyBorder="1" applyAlignment="1">
      <alignment horizontal="center" vertical="center" wrapText="1" shrinkToFit="1"/>
      <protection/>
    </xf>
    <xf numFmtId="0" fontId="11" fillId="0" borderId="22" xfId="61" applyFont="1" applyFill="1" applyBorder="1" applyAlignment="1">
      <alignment horizontal="center" vertical="center" wrapText="1" shrinkToFit="1"/>
      <protection/>
    </xf>
    <xf numFmtId="0" fontId="11" fillId="0" borderId="23" xfId="61" applyFont="1" applyFill="1" applyBorder="1" applyAlignment="1">
      <alignment horizontal="center" vertical="center" wrapText="1" shrinkToFit="1"/>
      <protection/>
    </xf>
    <xf numFmtId="0" fontId="12" fillId="0" borderId="21" xfId="61" applyFont="1" applyFill="1" applyBorder="1" applyAlignment="1">
      <alignment horizontal="center" vertical="center" wrapText="1" shrinkToFit="1"/>
      <protection/>
    </xf>
    <xf numFmtId="0" fontId="12" fillId="0" borderId="22" xfId="61" applyFont="1" applyFill="1" applyBorder="1" applyAlignment="1">
      <alignment horizontal="center" vertical="center" wrapText="1" shrinkToFit="1"/>
      <protection/>
    </xf>
    <xf numFmtId="0" fontId="12" fillId="0" borderId="23" xfId="61" applyFont="1" applyFill="1" applyBorder="1" applyAlignment="1">
      <alignment horizontal="center" vertical="center" wrapText="1" shrinkToFit="1"/>
      <protection/>
    </xf>
    <xf numFmtId="0" fontId="16" fillId="0" borderId="17" xfId="61" applyFont="1" applyFill="1" applyBorder="1" applyAlignment="1">
      <alignment horizontal="center" vertical="center" shrinkToFit="1"/>
      <protection/>
    </xf>
    <xf numFmtId="0" fontId="16" fillId="0" borderId="24" xfId="61" applyFont="1" applyFill="1" applyBorder="1" applyAlignment="1">
      <alignment horizontal="center" vertical="center" shrinkToFit="1"/>
      <protection/>
    </xf>
    <xf numFmtId="0" fontId="16" fillId="0" borderId="13" xfId="61" applyFont="1" applyFill="1" applyBorder="1" applyAlignment="1">
      <alignment horizontal="center" vertical="center" shrinkToFit="1"/>
      <protection/>
    </xf>
    <xf numFmtId="0" fontId="16" fillId="0" borderId="25" xfId="61" applyFont="1" applyFill="1" applyBorder="1" applyAlignment="1">
      <alignment horizontal="center" vertical="center" shrinkToFit="1"/>
      <protection/>
    </xf>
    <xf numFmtId="0" fontId="16" fillId="0" borderId="26" xfId="61" applyFont="1" applyFill="1" applyBorder="1" applyAlignment="1">
      <alignment horizontal="center" vertical="center" shrinkToFit="1"/>
      <protection/>
    </xf>
    <xf numFmtId="0" fontId="16" fillId="0" borderId="27" xfId="61" applyFont="1" applyFill="1" applyBorder="1" applyAlignment="1">
      <alignment horizontal="center" vertical="center" shrinkToFit="1"/>
      <protection/>
    </xf>
    <xf numFmtId="0" fontId="15" fillId="33" borderId="28" xfId="61" applyNumberFormat="1" applyFont="1" applyFill="1" applyBorder="1" applyAlignment="1">
      <alignment horizontal="center" vertical="center" shrinkToFit="1"/>
      <protection/>
    </xf>
    <xf numFmtId="0" fontId="15" fillId="33" borderId="29" xfId="61" applyNumberFormat="1" applyFont="1" applyFill="1" applyBorder="1" applyAlignment="1">
      <alignment horizontal="center" vertical="center" shrinkToFit="1"/>
      <protection/>
    </xf>
    <xf numFmtId="0" fontId="15" fillId="33" borderId="30" xfId="61" applyNumberFormat="1" applyFont="1" applyFill="1" applyBorder="1" applyAlignment="1">
      <alignment horizontal="center" vertical="center" shrinkToFit="1"/>
      <protection/>
    </xf>
    <xf numFmtId="0" fontId="15" fillId="33" borderId="17" xfId="61" applyNumberFormat="1" applyFont="1" applyFill="1" applyBorder="1" applyAlignment="1">
      <alignment horizontal="left" vertical="center" shrinkToFit="1"/>
      <protection/>
    </xf>
    <xf numFmtId="0" fontId="15" fillId="33" borderId="10" xfId="61" applyNumberFormat="1" applyFont="1" applyFill="1" applyBorder="1" applyAlignment="1">
      <alignment horizontal="left" vertical="center" shrinkToFit="1"/>
      <protection/>
    </xf>
    <xf numFmtId="0" fontId="15" fillId="33" borderId="13" xfId="61" applyNumberFormat="1" applyFont="1" applyFill="1" applyBorder="1" applyAlignment="1">
      <alignment horizontal="left" vertical="center" shrinkToFit="1"/>
      <protection/>
    </xf>
    <xf numFmtId="0" fontId="15" fillId="33" borderId="0" xfId="61" applyNumberFormat="1" applyFont="1" applyFill="1" applyBorder="1" applyAlignment="1">
      <alignment horizontal="left" vertical="center" shrinkToFit="1"/>
      <protection/>
    </xf>
    <xf numFmtId="0" fontId="15" fillId="33" borderId="10" xfId="61" applyNumberFormat="1" applyFont="1" applyFill="1" applyBorder="1" applyAlignment="1">
      <alignment horizontal="center" vertical="center" shrinkToFit="1"/>
      <protection/>
    </xf>
    <xf numFmtId="0" fontId="15" fillId="33" borderId="0" xfId="61" applyNumberFormat="1" applyFont="1" applyFill="1" applyBorder="1" applyAlignment="1">
      <alignment horizontal="center" vertical="center" shrinkToFit="1"/>
      <protection/>
    </xf>
    <xf numFmtId="0" fontId="16" fillId="0" borderId="10" xfId="61" applyFont="1" applyFill="1" applyBorder="1" applyAlignment="1">
      <alignment horizontal="center" vertical="center" shrinkToFit="1"/>
      <protection/>
    </xf>
    <xf numFmtId="0" fontId="16" fillId="0" borderId="11" xfId="61" applyFont="1" applyFill="1" applyBorder="1" applyAlignment="1">
      <alignment horizontal="center" vertical="center" shrinkToFit="1"/>
      <protection/>
    </xf>
    <xf numFmtId="0" fontId="16" fillId="0" borderId="0" xfId="61" applyFont="1" applyFill="1" applyBorder="1" applyAlignment="1">
      <alignment horizontal="center" vertical="center" shrinkToFit="1"/>
      <protection/>
    </xf>
    <xf numFmtId="0" fontId="16" fillId="0" borderId="12" xfId="61" applyFont="1" applyFill="1" applyBorder="1" applyAlignment="1">
      <alignment horizontal="center" vertical="center" shrinkToFit="1"/>
      <protection/>
    </xf>
    <xf numFmtId="0" fontId="16" fillId="0" borderId="14" xfId="61" applyFont="1" applyFill="1" applyBorder="1" applyAlignment="1">
      <alignment horizontal="center" vertical="center" shrinkToFit="1"/>
      <protection/>
    </xf>
    <xf numFmtId="0" fontId="16" fillId="0" borderId="15" xfId="61" applyFont="1" applyFill="1" applyBorder="1" applyAlignment="1">
      <alignment horizontal="center" vertical="center" shrinkToFit="1"/>
      <protection/>
    </xf>
    <xf numFmtId="0" fontId="16" fillId="0" borderId="11" xfId="61" applyFont="1" applyBorder="1" applyAlignment="1">
      <alignment horizontal="center" vertical="center" shrinkToFit="1"/>
      <protection/>
    </xf>
    <xf numFmtId="0" fontId="16" fillId="0" borderId="13" xfId="61" applyFont="1" applyBorder="1" applyAlignment="1">
      <alignment horizontal="center" vertical="center" shrinkToFit="1"/>
      <protection/>
    </xf>
    <xf numFmtId="0" fontId="16" fillId="0" borderId="0" xfId="61" applyFont="1" applyBorder="1" applyAlignment="1">
      <alignment horizontal="center" vertical="center" shrinkToFit="1"/>
      <protection/>
    </xf>
    <xf numFmtId="0" fontId="16" fillId="0" borderId="12" xfId="61" applyFont="1" applyBorder="1" applyAlignment="1">
      <alignment horizontal="center" vertical="center" shrinkToFit="1"/>
      <protection/>
    </xf>
    <xf numFmtId="0" fontId="16" fillId="0" borderId="14" xfId="61" applyFont="1" applyBorder="1" applyAlignment="1">
      <alignment horizontal="center" vertical="center" shrinkToFit="1"/>
      <protection/>
    </xf>
    <xf numFmtId="0" fontId="16" fillId="0" borderId="15" xfId="61" applyFont="1" applyBorder="1" applyAlignment="1">
      <alignment horizontal="center" vertical="center" shrinkToFit="1"/>
      <protection/>
    </xf>
    <xf numFmtId="0" fontId="16" fillId="0" borderId="16" xfId="61" applyFont="1" applyBorder="1" applyAlignment="1">
      <alignment horizontal="center" vertical="center" shrinkToFit="1"/>
      <protection/>
    </xf>
    <xf numFmtId="0" fontId="15" fillId="33" borderId="17" xfId="61" applyNumberFormat="1" applyFont="1" applyFill="1" applyBorder="1" applyAlignment="1">
      <alignment horizontal="center" vertical="center" shrinkToFit="1"/>
      <protection/>
    </xf>
    <xf numFmtId="0" fontId="15" fillId="33" borderId="15" xfId="61" applyNumberFormat="1" applyFont="1" applyFill="1" applyBorder="1" applyAlignment="1">
      <alignment horizontal="center" vertical="center" shrinkToFit="1"/>
      <protection/>
    </xf>
    <xf numFmtId="0" fontId="15" fillId="0" borderId="17" xfId="61" applyFont="1" applyBorder="1" applyAlignment="1">
      <alignment horizontal="center" vertical="center" wrapText="1" shrinkToFit="1"/>
      <protection/>
    </xf>
    <xf numFmtId="0" fontId="15" fillId="33" borderId="44" xfId="61" applyNumberFormat="1" applyFont="1" applyFill="1" applyBorder="1" applyAlignment="1">
      <alignment horizontal="center" vertical="center" shrinkToFit="1"/>
      <protection/>
    </xf>
    <xf numFmtId="0" fontId="15" fillId="0" borderId="10" xfId="61" applyFont="1" applyBorder="1" applyAlignment="1">
      <alignment horizontal="center" vertical="center" wrapText="1" shrinkToFit="1"/>
      <protection/>
    </xf>
    <xf numFmtId="0" fontId="15" fillId="0" borderId="11" xfId="61" applyFont="1" applyBorder="1" applyAlignment="1">
      <alignment horizontal="center" vertical="center" wrapText="1" shrinkToFit="1"/>
      <protection/>
    </xf>
    <xf numFmtId="0" fontId="15" fillId="0" borderId="0" xfId="61" applyFont="1" applyBorder="1" applyAlignment="1">
      <alignment horizontal="center" vertical="center" wrapText="1" shrinkToFit="1"/>
      <protection/>
    </xf>
    <xf numFmtId="0" fontId="15" fillId="0" borderId="12" xfId="61" applyFont="1" applyBorder="1" applyAlignment="1">
      <alignment horizontal="center" vertical="center" wrapText="1" shrinkToFit="1"/>
      <protection/>
    </xf>
    <xf numFmtId="0" fontId="15" fillId="0" borderId="14" xfId="61" applyFont="1" applyBorder="1" applyAlignment="1">
      <alignment horizontal="center" vertical="center" wrapText="1" shrinkToFit="1"/>
      <protection/>
    </xf>
    <xf numFmtId="0" fontId="15" fillId="0" borderId="15" xfId="61" applyFont="1" applyBorder="1" applyAlignment="1">
      <alignment horizontal="center" vertical="center" wrapText="1" shrinkToFit="1"/>
      <protection/>
    </xf>
    <xf numFmtId="0" fontId="15" fillId="0" borderId="16" xfId="61" applyFont="1" applyBorder="1" applyAlignment="1">
      <alignment horizontal="center" vertical="center" wrapText="1" shrinkToFit="1"/>
      <protection/>
    </xf>
    <xf numFmtId="0" fontId="27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16" fillId="0" borderId="22" xfId="61" applyFont="1" applyBorder="1" applyAlignment="1">
      <alignment horizontal="center" vertical="center" shrinkToFit="1"/>
      <protection/>
    </xf>
    <xf numFmtId="0" fontId="16" fillId="0" borderId="21" xfId="61" applyFont="1" applyFill="1" applyBorder="1" applyAlignment="1">
      <alignment horizontal="center" vertical="center" shrinkToFit="1"/>
      <protection/>
    </xf>
    <xf numFmtId="0" fontId="16" fillId="0" borderId="22" xfId="61" applyFont="1" applyFill="1" applyBorder="1" applyAlignment="1">
      <alignment horizontal="center" vertical="center" shrinkToFit="1"/>
      <protection/>
    </xf>
    <xf numFmtId="0" fontId="15" fillId="34" borderId="17" xfId="61" applyNumberFormat="1" applyFont="1" applyFill="1" applyBorder="1" applyAlignment="1">
      <alignment horizontal="left" vertical="center" shrinkToFit="1"/>
      <protection/>
    </xf>
    <xf numFmtId="0" fontId="15" fillId="34" borderId="10" xfId="61" applyNumberFormat="1" applyFont="1" applyFill="1" applyBorder="1" applyAlignment="1">
      <alignment horizontal="left" vertical="center" shrinkToFit="1"/>
      <protection/>
    </xf>
    <xf numFmtId="0" fontId="15" fillId="34" borderId="13" xfId="61" applyNumberFormat="1" applyFont="1" applyFill="1" applyBorder="1" applyAlignment="1">
      <alignment horizontal="left" vertical="center" shrinkToFit="1"/>
      <protection/>
    </xf>
    <xf numFmtId="0" fontId="15" fillId="34" borderId="0" xfId="61" applyNumberFormat="1" applyFont="1" applyFill="1" applyBorder="1" applyAlignment="1">
      <alignment horizontal="left" vertical="center" shrinkToFit="1"/>
      <protection/>
    </xf>
    <xf numFmtId="0" fontId="15" fillId="0" borderId="17" xfId="61" applyFont="1" applyFill="1" applyBorder="1" applyAlignment="1">
      <alignment horizontal="center" vertical="center" wrapText="1" shrinkToFit="1"/>
      <protection/>
    </xf>
    <xf numFmtId="0" fontId="15" fillId="0" borderId="10" xfId="61" applyFont="1" applyFill="1" applyBorder="1" applyAlignment="1">
      <alignment horizontal="center" vertical="center" shrinkToFit="1"/>
      <protection/>
    </xf>
    <xf numFmtId="0" fontId="15" fillId="0" borderId="11" xfId="61" applyFont="1" applyFill="1" applyBorder="1" applyAlignment="1">
      <alignment horizontal="center" vertical="center" shrinkToFit="1"/>
      <protection/>
    </xf>
    <xf numFmtId="0" fontId="15" fillId="0" borderId="0" xfId="61" applyFont="1" applyFill="1" applyBorder="1" applyAlignment="1">
      <alignment horizontal="center" vertical="center" shrinkToFit="1"/>
      <protection/>
    </xf>
    <xf numFmtId="0" fontId="15" fillId="0" borderId="12" xfId="61" applyFont="1" applyFill="1" applyBorder="1" applyAlignment="1">
      <alignment horizontal="center" vertical="center" shrinkToFit="1"/>
      <protection/>
    </xf>
    <xf numFmtId="0" fontId="15" fillId="0" borderId="14" xfId="61" applyFont="1" applyFill="1" applyBorder="1" applyAlignment="1">
      <alignment horizontal="center" vertical="center" shrinkToFit="1"/>
      <protection/>
    </xf>
    <xf numFmtId="0" fontId="15" fillId="0" borderId="15" xfId="61" applyFont="1" applyFill="1" applyBorder="1" applyAlignment="1">
      <alignment horizontal="center" vertical="center" shrinkToFit="1"/>
      <protection/>
    </xf>
    <xf numFmtId="0" fontId="15" fillId="33" borderId="49" xfId="61" applyNumberFormat="1" applyFont="1" applyFill="1" applyBorder="1" applyAlignment="1">
      <alignment horizontal="center" vertical="center" shrinkToFit="1"/>
      <protection/>
    </xf>
    <xf numFmtId="0" fontId="15" fillId="33" borderId="50" xfId="61" applyNumberFormat="1" applyFont="1" applyFill="1" applyBorder="1" applyAlignment="1">
      <alignment horizontal="center" vertical="center" shrinkToFit="1"/>
      <protection/>
    </xf>
    <xf numFmtId="0" fontId="15" fillId="33" borderId="45" xfId="61" applyNumberFormat="1" applyFont="1" applyFill="1" applyBorder="1" applyAlignment="1">
      <alignment horizontal="center" vertical="center" shrinkToFit="1"/>
      <protection/>
    </xf>
    <xf numFmtId="0" fontId="15" fillId="33" borderId="46" xfId="61" applyNumberFormat="1" applyFont="1" applyFill="1" applyBorder="1" applyAlignment="1">
      <alignment horizontal="center" vertical="center" shrinkToFit="1"/>
      <protection/>
    </xf>
    <xf numFmtId="0" fontId="15" fillId="33" borderId="47" xfId="61" applyNumberFormat="1" applyFont="1" applyFill="1" applyBorder="1" applyAlignment="1">
      <alignment horizontal="center" vertical="center" shrinkToFit="1"/>
      <protection/>
    </xf>
    <xf numFmtId="0" fontId="15" fillId="33" borderId="48" xfId="61" applyNumberFormat="1" applyFont="1" applyFill="1" applyBorder="1" applyAlignment="1">
      <alignment horizontal="center" vertical="center" shrinkToFit="1"/>
      <protection/>
    </xf>
    <xf numFmtId="0" fontId="16" fillId="34" borderId="17" xfId="61" applyFont="1" applyFill="1" applyBorder="1" applyAlignment="1">
      <alignment horizontal="center" vertical="center" shrinkToFit="1"/>
      <protection/>
    </xf>
    <xf numFmtId="0" fontId="16" fillId="34" borderId="10" xfId="61" applyFont="1" applyFill="1" applyBorder="1" applyAlignment="1">
      <alignment horizontal="center" vertical="center" shrinkToFit="1"/>
      <protection/>
    </xf>
    <xf numFmtId="0" fontId="16" fillId="34" borderId="11" xfId="61" applyFont="1" applyFill="1" applyBorder="1" applyAlignment="1">
      <alignment horizontal="center" vertical="center" shrinkToFit="1"/>
      <protection/>
    </xf>
    <xf numFmtId="0" fontId="16" fillId="34" borderId="13" xfId="61" applyFont="1" applyFill="1" applyBorder="1" applyAlignment="1">
      <alignment horizontal="center" vertical="center" shrinkToFit="1"/>
      <protection/>
    </xf>
    <xf numFmtId="0" fontId="16" fillId="34" borderId="0" xfId="61" applyFont="1" applyFill="1" applyBorder="1" applyAlignment="1">
      <alignment horizontal="center" vertical="center" shrinkToFit="1"/>
      <protection/>
    </xf>
    <xf numFmtId="0" fontId="16" fillId="34" borderId="12" xfId="61" applyFont="1" applyFill="1" applyBorder="1" applyAlignment="1">
      <alignment horizontal="center" vertical="center" shrinkToFit="1"/>
      <protection/>
    </xf>
    <xf numFmtId="0" fontId="16" fillId="34" borderId="14" xfId="61" applyFont="1" applyFill="1" applyBorder="1" applyAlignment="1">
      <alignment horizontal="center" vertical="center" shrinkToFit="1"/>
      <protection/>
    </xf>
    <xf numFmtId="0" fontId="16" fillId="34" borderId="15" xfId="61" applyFont="1" applyFill="1" applyBorder="1" applyAlignment="1">
      <alignment horizontal="center" vertical="center" shrinkToFit="1"/>
      <protection/>
    </xf>
    <xf numFmtId="0" fontId="16" fillId="34" borderId="16" xfId="61" applyFont="1" applyFill="1" applyBorder="1" applyAlignment="1">
      <alignment horizontal="center" vertical="center" shrinkToFit="1"/>
      <protection/>
    </xf>
    <xf numFmtId="0" fontId="16" fillId="0" borderId="17" xfId="61" applyNumberFormat="1" applyFont="1" applyFill="1" applyBorder="1" applyAlignment="1">
      <alignment horizontal="center" vertical="center" shrinkToFit="1"/>
      <protection/>
    </xf>
    <xf numFmtId="0" fontId="16" fillId="0" borderId="10" xfId="61" applyNumberFormat="1" applyFont="1" applyFill="1" applyBorder="1" applyAlignment="1">
      <alignment horizontal="center" vertical="center" shrinkToFit="1"/>
      <protection/>
    </xf>
    <xf numFmtId="0" fontId="16" fillId="0" borderId="11" xfId="61" applyNumberFormat="1" applyFont="1" applyFill="1" applyBorder="1" applyAlignment="1">
      <alignment horizontal="center" vertical="center" shrinkToFit="1"/>
      <protection/>
    </xf>
    <xf numFmtId="0" fontId="16" fillId="0" borderId="13" xfId="61" applyNumberFormat="1" applyFont="1" applyFill="1" applyBorder="1" applyAlignment="1">
      <alignment horizontal="center" vertical="center" shrinkToFit="1"/>
      <protection/>
    </xf>
    <xf numFmtId="0" fontId="16" fillId="0" borderId="0" xfId="61" applyNumberFormat="1" applyFont="1" applyFill="1" applyBorder="1" applyAlignment="1">
      <alignment horizontal="center" vertical="center" shrinkToFit="1"/>
      <protection/>
    </xf>
    <xf numFmtId="0" fontId="16" fillId="0" borderId="12" xfId="61" applyNumberFormat="1" applyFont="1" applyFill="1" applyBorder="1" applyAlignment="1">
      <alignment horizontal="center" vertical="center" shrinkToFit="1"/>
      <protection/>
    </xf>
    <xf numFmtId="0" fontId="16" fillId="0" borderId="14" xfId="61" applyNumberFormat="1" applyFont="1" applyFill="1" applyBorder="1" applyAlignment="1">
      <alignment horizontal="center" vertical="center" shrinkToFit="1"/>
      <protection/>
    </xf>
    <xf numFmtId="0" fontId="16" fillId="0" borderId="15" xfId="61" applyNumberFormat="1" applyFont="1" applyFill="1" applyBorder="1" applyAlignment="1">
      <alignment horizontal="center" vertical="center" shrinkToFit="1"/>
      <protection/>
    </xf>
    <xf numFmtId="0" fontId="16" fillId="0" borderId="16" xfId="61" applyNumberFormat="1" applyFont="1" applyFill="1" applyBorder="1" applyAlignment="1">
      <alignment horizontal="center" vertical="center" shrinkToFit="1"/>
      <protection/>
    </xf>
    <xf numFmtId="0" fontId="15" fillId="0" borderId="11" xfId="61" applyFont="1" applyBorder="1" applyAlignment="1">
      <alignment horizontal="center" vertical="center" shrinkToFit="1"/>
      <protection/>
    </xf>
    <xf numFmtId="0" fontId="15" fillId="0" borderId="12" xfId="61" applyFont="1" applyBorder="1" applyAlignment="1">
      <alignment horizontal="center" vertical="center" shrinkToFit="1"/>
      <protection/>
    </xf>
    <xf numFmtId="0" fontId="15" fillId="0" borderId="14" xfId="61" applyFont="1" applyBorder="1" applyAlignment="1">
      <alignment horizontal="center" vertical="center" shrinkToFit="1"/>
      <protection/>
    </xf>
    <xf numFmtId="0" fontId="15" fillId="0" borderId="15" xfId="61" applyFont="1" applyBorder="1" applyAlignment="1">
      <alignment horizontal="center" vertical="center" shrinkToFit="1"/>
      <protection/>
    </xf>
    <xf numFmtId="0" fontId="15" fillId="0" borderId="16" xfId="61" applyFont="1" applyBorder="1" applyAlignment="1">
      <alignment horizontal="center" vertical="center" shrinkToFit="1"/>
      <protection/>
    </xf>
    <xf numFmtId="0" fontId="15" fillId="33" borderId="13" xfId="61" applyNumberFormat="1" applyFont="1" applyFill="1" applyBorder="1" applyAlignment="1">
      <alignment horizontal="center" vertical="center" shrinkToFit="1"/>
      <protection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 textRotation="255"/>
    </xf>
    <xf numFmtId="0" fontId="24" fillId="0" borderId="0" xfId="0" applyFont="1" applyFill="1" applyBorder="1" applyAlignment="1">
      <alignment horizontal="center" vertical="center" textRotation="255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0" fillId="0" borderId="17" xfId="61" applyFont="1" applyBorder="1" applyAlignment="1">
      <alignment horizontal="center" vertical="center" shrinkToFit="1"/>
      <protection/>
    </xf>
    <xf numFmtId="0" fontId="20" fillId="0" borderId="10" xfId="61" applyFont="1" applyBorder="1" applyAlignment="1">
      <alignment horizontal="center" vertical="center" shrinkToFit="1"/>
      <protection/>
    </xf>
    <xf numFmtId="0" fontId="20" fillId="0" borderId="11" xfId="61" applyFont="1" applyBorder="1" applyAlignment="1">
      <alignment horizontal="center" vertical="center" shrinkToFit="1"/>
      <protection/>
    </xf>
    <xf numFmtId="0" fontId="20" fillId="0" borderId="13" xfId="61" applyFont="1" applyBorder="1" applyAlignment="1">
      <alignment horizontal="center" vertical="center" shrinkToFit="1"/>
      <protection/>
    </xf>
    <xf numFmtId="0" fontId="20" fillId="0" borderId="0" xfId="61" applyFont="1" applyBorder="1" applyAlignment="1">
      <alignment horizontal="center" vertical="center" shrinkToFit="1"/>
      <protection/>
    </xf>
    <xf numFmtId="0" fontId="20" fillId="0" borderId="12" xfId="61" applyFont="1" applyBorder="1" applyAlignment="1">
      <alignment horizontal="center" vertical="center" shrinkToFit="1"/>
      <protection/>
    </xf>
    <xf numFmtId="0" fontId="20" fillId="0" borderId="14" xfId="61" applyFont="1" applyBorder="1" applyAlignment="1">
      <alignment horizontal="center" vertical="center" shrinkToFit="1"/>
      <protection/>
    </xf>
    <xf numFmtId="0" fontId="20" fillId="0" borderId="15" xfId="61" applyFont="1" applyBorder="1" applyAlignment="1">
      <alignment horizontal="center" vertical="center" shrinkToFit="1"/>
      <protection/>
    </xf>
    <xf numFmtId="0" fontId="20" fillId="0" borderId="16" xfId="61" applyFont="1" applyBorder="1" applyAlignment="1">
      <alignment horizontal="center" vertical="center" shrinkToFit="1"/>
      <protection/>
    </xf>
    <xf numFmtId="0" fontId="70" fillId="0" borderId="0" xfId="0" applyFont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Line 7"/>
        <xdr:cNvSpPr>
          <a:spLocks/>
        </xdr:cNvSpPr>
      </xdr:nvSpPr>
      <xdr:spPr>
        <a:xfrm>
          <a:off x="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3" name="Line 15"/>
        <xdr:cNvSpPr>
          <a:spLocks/>
        </xdr:cNvSpPr>
      </xdr:nvSpPr>
      <xdr:spPr>
        <a:xfrm>
          <a:off x="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4" name="Line 32"/>
        <xdr:cNvSpPr>
          <a:spLocks/>
        </xdr:cNvSpPr>
      </xdr:nvSpPr>
      <xdr:spPr>
        <a:xfrm>
          <a:off x="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5" name="Line 33"/>
        <xdr:cNvSpPr>
          <a:spLocks/>
        </xdr:cNvSpPr>
      </xdr:nvSpPr>
      <xdr:spPr>
        <a:xfrm>
          <a:off x="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9525</xdr:colOff>
      <xdr:row>25</xdr:row>
      <xdr:rowOff>0</xdr:rowOff>
    </xdr:from>
    <xdr:to>
      <xdr:col>93</xdr:col>
      <xdr:colOff>9525</xdr:colOff>
      <xdr:row>25</xdr:row>
      <xdr:rowOff>0</xdr:rowOff>
    </xdr:to>
    <xdr:sp>
      <xdr:nvSpPr>
        <xdr:cNvPr id="6" name="Line 66"/>
        <xdr:cNvSpPr>
          <a:spLocks/>
        </xdr:cNvSpPr>
      </xdr:nvSpPr>
      <xdr:spPr>
        <a:xfrm>
          <a:off x="23040975" y="840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9525</xdr:colOff>
      <xdr:row>10</xdr:row>
      <xdr:rowOff>0</xdr:rowOff>
    </xdr:from>
    <xdr:to>
      <xdr:col>84</xdr:col>
      <xdr:colOff>9525</xdr:colOff>
      <xdr:row>10</xdr:row>
      <xdr:rowOff>0</xdr:rowOff>
    </xdr:to>
    <xdr:sp>
      <xdr:nvSpPr>
        <xdr:cNvPr id="7" name="Line 79"/>
        <xdr:cNvSpPr>
          <a:spLocks/>
        </xdr:cNvSpPr>
      </xdr:nvSpPr>
      <xdr:spPr>
        <a:xfrm>
          <a:off x="20812125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9525</xdr:colOff>
      <xdr:row>10</xdr:row>
      <xdr:rowOff>0</xdr:rowOff>
    </xdr:from>
    <xdr:to>
      <xdr:col>84</xdr:col>
      <xdr:colOff>9525</xdr:colOff>
      <xdr:row>10</xdr:row>
      <xdr:rowOff>0</xdr:rowOff>
    </xdr:to>
    <xdr:sp>
      <xdr:nvSpPr>
        <xdr:cNvPr id="8" name="Line 80"/>
        <xdr:cNvSpPr>
          <a:spLocks/>
        </xdr:cNvSpPr>
      </xdr:nvSpPr>
      <xdr:spPr>
        <a:xfrm>
          <a:off x="20812125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9525</xdr:colOff>
      <xdr:row>76</xdr:row>
      <xdr:rowOff>0</xdr:rowOff>
    </xdr:from>
    <xdr:to>
      <xdr:col>84</xdr:col>
      <xdr:colOff>9525</xdr:colOff>
      <xdr:row>76</xdr:row>
      <xdr:rowOff>0</xdr:rowOff>
    </xdr:to>
    <xdr:sp>
      <xdr:nvSpPr>
        <xdr:cNvPr id="9" name="Line 79"/>
        <xdr:cNvSpPr>
          <a:spLocks/>
        </xdr:cNvSpPr>
      </xdr:nvSpPr>
      <xdr:spPr>
        <a:xfrm>
          <a:off x="20812125" y="1903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9525</xdr:colOff>
      <xdr:row>76</xdr:row>
      <xdr:rowOff>0</xdr:rowOff>
    </xdr:from>
    <xdr:to>
      <xdr:col>84</xdr:col>
      <xdr:colOff>9525</xdr:colOff>
      <xdr:row>76</xdr:row>
      <xdr:rowOff>0</xdr:rowOff>
    </xdr:to>
    <xdr:sp>
      <xdr:nvSpPr>
        <xdr:cNvPr id="10" name="Line 80"/>
        <xdr:cNvSpPr>
          <a:spLocks/>
        </xdr:cNvSpPr>
      </xdr:nvSpPr>
      <xdr:spPr>
        <a:xfrm>
          <a:off x="20812125" y="1903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95"/>
  <sheetViews>
    <sheetView tabSelected="1" zoomScale="50" zoomScaleNormal="50" zoomScaleSheetLayoutView="40" zoomScalePageLayoutView="0" workbookViewId="0" topLeftCell="A4">
      <selection activeCell="BX40" sqref="BX40"/>
    </sheetView>
  </sheetViews>
  <sheetFormatPr defaultColWidth="9.00390625" defaultRowHeight="13.5"/>
  <cols>
    <col min="1" max="156" width="3.25390625" style="1" customWidth="1"/>
    <col min="157" max="167" width="18.375" style="1" customWidth="1"/>
    <col min="168" max="16384" width="9.00390625" style="1" customWidth="1"/>
  </cols>
  <sheetData>
    <row r="1" ht="15" customHeight="1"/>
    <row r="2" spans="1:111" ht="42" customHeight="1">
      <c r="A2" s="300" t="s">
        <v>38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9"/>
      <c r="DD2" s="9"/>
      <c r="DE2" s="9"/>
      <c r="DF2" s="9"/>
      <c r="DG2" s="9"/>
    </row>
    <row r="3" spans="1:166" ht="42" customHeigh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F3" s="11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DC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</row>
    <row r="4" spans="1:166" ht="62.25" customHeight="1" thickBot="1">
      <c r="A4" s="8"/>
      <c r="B4" s="68" t="s">
        <v>45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21"/>
      <c r="BR4" s="21"/>
      <c r="BS4" s="21"/>
      <c r="BT4" s="21"/>
      <c r="BU4" s="78" t="s">
        <v>44</v>
      </c>
      <c r="BV4" s="78"/>
      <c r="BW4" s="78"/>
      <c r="BX4" s="78"/>
      <c r="BY4" s="78"/>
      <c r="BZ4" s="78"/>
      <c r="CA4" s="78"/>
      <c r="CB4" s="78"/>
      <c r="CC4" s="78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10"/>
      <c r="CR4" s="10"/>
      <c r="CS4" s="10"/>
      <c r="CT4" s="10"/>
      <c r="CU4" s="10"/>
      <c r="CV4" s="10"/>
      <c r="CW4" s="10"/>
      <c r="CX4" s="10"/>
      <c r="CY4" s="10"/>
      <c r="CZ4" s="57"/>
      <c r="DA4" s="57"/>
      <c r="DB4" s="57"/>
      <c r="DC4" s="58"/>
      <c r="DD4" s="57"/>
      <c r="DE4" s="57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/>
      <c r="EZ4"/>
      <c r="FA4"/>
      <c r="FB4"/>
      <c r="FC4"/>
      <c r="FD4"/>
      <c r="FE4"/>
      <c r="FF4"/>
      <c r="FG4"/>
      <c r="FH4"/>
      <c r="FI4"/>
      <c r="FJ4"/>
    </row>
    <row r="5" spans="1:166" ht="84" customHeight="1" thickBot="1">
      <c r="A5" s="8"/>
      <c r="B5" s="321" t="s">
        <v>11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20"/>
      <c r="AP5" s="86" t="s">
        <v>12</v>
      </c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8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0"/>
      <c r="CR5" s="10"/>
      <c r="CS5" s="10"/>
      <c r="CT5" s="10"/>
      <c r="CU5" s="10"/>
      <c r="CV5" s="10"/>
      <c r="CW5" s="10"/>
      <c r="CX5" s="10"/>
      <c r="CY5" s="10"/>
      <c r="DC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</row>
    <row r="6" spans="1:166" ht="84" customHeight="1" thickBot="1">
      <c r="A6" s="8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75" t="s">
        <v>43</v>
      </c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</row>
    <row r="7" spans="1:166" ht="38.25" customHeight="1" thickBot="1">
      <c r="A7" s="8"/>
      <c r="B7" s="8"/>
      <c r="C7" s="8"/>
      <c r="D7" s="8"/>
      <c r="E7" s="8"/>
      <c r="F7" s="89" t="s">
        <v>10</v>
      </c>
      <c r="G7" s="89"/>
      <c r="H7" s="89"/>
      <c r="I7" s="89"/>
      <c r="J7" s="89"/>
      <c r="K7" s="89"/>
      <c r="L7" s="89"/>
      <c r="M7" s="8"/>
      <c r="N7" s="8"/>
      <c r="O7" s="8"/>
      <c r="P7" s="8"/>
      <c r="Q7" s="90" t="s">
        <v>13</v>
      </c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2"/>
      <c r="AG7" s="8"/>
      <c r="AH7" s="93" t="s">
        <v>40</v>
      </c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13"/>
      <c r="AX7" s="13"/>
      <c r="AY7" s="14"/>
      <c r="AZ7" s="14"/>
      <c r="BA7" s="14"/>
      <c r="BB7" s="14"/>
      <c r="BC7" s="14"/>
      <c r="BD7" s="14"/>
      <c r="BE7" s="14"/>
      <c r="BF7" s="14"/>
      <c r="BG7" s="14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F7" s="11"/>
      <c r="CG7" s="10"/>
      <c r="CH7" s="10"/>
      <c r="CI7" s="10"/>
      <c r="CJ7" s="10"/>
      <c r="CK7" s="98" t="s">
        <v>9</v>
      </c>
      <c r="CL7" s="98"/>
      <c r="CM7" s="98"/>
      <c r="CN7" s="98"/>
      <c r="CO7" s="98"/>
      <c r="CP7" s="98"/>
      <c r="CQ7" s="98"/>
      <c r="CR7" s="99" t="s">
        <v>15</v>
      </c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/>
      <c r="DN7" s="93" t="s">
        <v>40</v>
      </c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</row>
    <row r="8" spans="1:152" s="5" customFormat="1" ht="39" customHeight="1">
      <c r="A8" s="79" t="s">
        <v>16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1" t="str">
        <f>A9</f>
        <v>チームたんけ</v>
      </c>
      <c r="O8" s="82"/>
      <c r="P8" s="82"/>
      <c r="Q8" s="82"/>
      <c r="R8" s="82"/>
      <c r="S8" s="82"/>
      <c r="T8" s="82"/>
      <c r="U8" s="82"/>
      <c r="V8" s="81" t="str">
        <f>A14</f>
        <v>ＫＳＳ victory</v>
      </c>
      <c r="W8" s="82"/>
      <c r="X8" s="82"/>
      <c r="Y8" s="82"/>
      <c r="Z8" s="82"/>
      <c r="AA8" s="82"/>
      <c r="AB8" s="82"/>
      <c r="AC8" s="82"/>
      <c r="AD8" s="81" t="str">
        <f>A19</f>
        <v>チーム中山</v>
      </c>
      <c r="AE8" s="82"/>
      <c r="AF8" s="82"/>
      <c r="AG8" s="82"/>
      <c r="AH8" s="83"/>
      <c r="AI8" s="83"/>
      <c r="AJ8" s="83"/>
      <c r="AK8" s="83"/>
      <c r="AL8" s="84" t="str">
        <f>A24</f>
        <v>メムローゼ</v>
      </c>
      <c r="AM8" s="83"/>
      <c r="AN8" s="83"/>
      <c r="AO8" s="83"/>
      <c r="AP8" s="83"/>
      <c r="AQ8" s="83"/>
      <c r="AR8" s="83"/>
      <c r="AS8" s="85"/>
      <c r="AT8" s="84" t="str">
        <f>A29</f>
        <v>ＳＵＺＵ４</v>
      </c>
      <c r="AU8" s="83"/>
      <c r="AV8" s="83"/>
      <c r="AW8" s="82"/>
      <c r="AX8" s="82"/>
      <c r="AY8" s="82"/>
      <c r="AZ8" s="82"/>
      <c r="BA8" s="82"/>
      <c r="BB8" s="94" t="s">
        <v>0</v>
      </c>
      <c r="BC8" s="95"/>
      <c r="BD8" s="96"/>
      <c r="BE8" s="94" t="s">
        <v>1</v>
      </c>
      <c r="BF8" s="95"/>
      <c r="BG8" s="96"/>
      <c r="BH8" s="94" t="s">
        <v>2</v>
      </c>
      <c r="BI8" s="95"/>
      <c r="BJ8" s="96"/>
      <c r="BK8" s="94" t="s">
        <v>3</v>
      </c>
      <c r="BL8" s="95"/>
      <c r="BM8" s="96"/>
      <c r="BN8" s="94" t="s">
        <v>4</v>
      </c>
      <c r="BO8" s="95"/>
      <c r="BP8" s="96"/>
      <c r="BQ8" s="94" t="s">
        <v>5</v>
      </c>
      <c r="BR8" s="95"/>
      <c r="BS8" s="96"/>
      <c r="BT8" s="94" t="s">
        <v>6</v>
      </c>
      <c r="BU8" s="95"/>
      <c r="BV8" s="96"/>
      <c r="BW8" s="94" t="s">
        <v>7</v>
      </c>
      <c r="BX8" s="95"/>
      <c r="BY8" s="96"/>
      <c r="BZ8" s="19"/>
      <c r="CA8" s="19"/>
      <c r="CB8" s="19"/>
      <c r="CC8" s="19"/>
      <c r="CF8" s="104" t="s">
        <v>15</v>
      </c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6" t="str">
        <f>CF9</f>
        <v>リトルママ</v>
      </c>
      <c r="CT8" s="107"/>
      <c r="CU8" s="107"/>
      <c r="CV8" s="107"/>
      <c r="CW8" s="107"/>
      <c r="CX8" s="107"/>
      <c r="CY8" s="107"/>
      <c r="CZ8" s="108"/>
      <c r="DA8" s="100" t="str">
        <f>CF14</f>
        <v>大空レデイース
倶楽部</v>
      </c>
      <c r="DB8" s="101"/>
      <c r="DC8" s="101"/>
      <c r="DD8" s="101"/>
      <c r="DE8" s="101"/>
      <c r="DF8" s="101"/>
      <c r="DG8" s="101"/>
      <c r="DH8" s="102"/>
      <c r="DI8" s="81" t="str">
        <f>CF19</f>
        <v>BIGZ 池田</v>
      </c>
      <c r="DJ8" s="82"/>
      <c r="DK8" s="82"/>
      <c r="DL8" s="82"/>
      <c r="DM8" s="82"/>
      <c r="DN8" s="82"/>
      <c r="DO8" s="82"/>
      <c r="DP8" s="82"/>
      <c r="DQ8" s="100" t="str">
        <f>CF24</f>
        <v>とかち60雀</v>
      </c>
      <c r="DR8" s="101"/>
      <c r="DS8" s="101"/>
      <c r="DT8" s="101"/>
      <c r="DU8" s="101"/>
      <c r="DV8" s="101"/>
      <c r="DW8" s="101"/>
      <c r="DX8" s="102"/>
      <c r="DY8" s="82" t="s">
        <v>0</v>
      </c>
      <c r="DZ8" s="82"/>
      <c r="EA8" s="97"/>
      <c r="EB8" s="81" t="s">
        <v>1</v>
      </c>
      <c r="EC8" s="82"/>
      <c r="ED8" s="97"/>
      <c r="EE8" s="81" t="s">
        <v>2</v>
      </c>
      <c r="EF8" s="82"/>
      <c r="EG8" s="97"/>
      <c r="EH8" s="81" t="s">
        <v>3</v>
      </c>
      <c r="EI8" s="82"/>
      <c r="EJ8" s="97"/>
      <c r="EK8" s="81" t="s">
        <v>4</v>
      </c>
      <c r="EL8" s="82"/>
      <c r="EM8" s="97"/>
      <c r="EN8" s="81" t="s">
        <v>5</v>
      </c>
      <c r="EO8" s="82"/>
      <c r="EP8" s="97"/>
      <c r="EQ8" s="81" t="s">
        <v>6</v>
      </c>
      <c r="ER8" s="82"/>
      <c r="ES8" s="97"/>
      <c r="ET8" s="81" t="s">
        <v>7</v>
      </c>
      <c r="EU8" s="82"/>
      <c r="EV8" s="97"/>
    </row>
    <row r="9" spans="1:152" s="5" customFormat="1" ht="15" customHeight="1">
      <c r="A9" s="109" t="s">
        <v>17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5"/>
      <c r="O9" s="115"/>
      <c r="P9" s="115"/>
      <c r="Q9" s="115"/>
      <c r="R9" s="115"/>
      <c r="S9" s="115"/>
      <c r="T9" s="115"/>
      <c r="U9" s="115"/>
      <c r="V9" s="118">
        <v>1</v>
      </c>
      <c r="W9" s="119"/>
      <c r="X9" s="119"/>
      <c r="Y9" s="122" t="str">
        <f>IF(W11="","",IF(W11&lt;AA11,"●",IF(W11&gt;AA11,"○",IF(W11=AA11,"△"))))</f>
        <v>○</v>
      </c>
      <c r="Z9" s="122"/>
      <c r="AA9" s="23"/>
      <c r="AB9" s="23"/>
      <c r="AC9" s="24"/>
      <c r="AD9" s="118">
        <v>4</v>
      </c>
      <c r="AE9" s="119"/>
      <c r="AF9" s="119"/>
      <c r="AG9" s="122" t="str">
        <f>IF(AE11="","",IF(AE11&lt;AI11,"●",IF(AE11&gt;AI11,"○",IF(AE11=AI11,"△"))))</f>
        <v>○</v>
      </c>
      <c r="AH9" s="122"/>
      <c r="AI9" s="23"/>
      <c r="AJ9" s="23"/>
      <c r="AK9" s="24"/>
      <c r="AL9" s="118">
        <v>7</v>
      </c>
      <c r="AM9" s="119"/>
      <c r="AN9" s="119"/>
      <c r="AO9" s="122" t="str">
        <f>IF(AM11="","",IF(AM11&lt;AQ11,"●",IF(AM11&gt;AQ11,"○",IF(AM11=AQ11,"△"))))</f>
        <v>○</v>
      </c>
      <c r="AP9" s="122"/>
      <c r="AQ9" s="23"/>
      <c r="AR9" s="23"/>
      <c r="AS9" s="24"/>
      <c r="AT9" s="118">
        <v>10</v>
      </c>
      <c r="AU9" s="119"/>
      <c r="AV9" s="119"/>
      <c r="AW9" s="122" t="str">
        <f>IF(AU11="","",IF(AU11&lt;AY11,"●",IF(AU11&gt;AY11,"○",IF(AU11=AY11,"△"))))</f>
        <v>○</v>
      </c>
      <c r="AX9" s="122"/>
      <c r="AY9" s="23"/>
      <c r="AZ9" s="23"/>
      <c r="BA9" s="24"/>
      <c r="BB9" s="127">
        <f>COUNTIF(N9:BA10,"○")*1</f>
        <v>4</v>
      </c>
      <c r="BC9" s="177"/>
      <c r="BD9" s="177"/>
      <c r="BE9" s="127">
        <f>COUNTIF(N9:BA10,"●")*1</f>
        <v>0</v>
      </c>
      <c r="BF9" s="127"/>
      <c r="BG9" s="127"/>
      <c r="BH9" s="127">
        <f>COUNTIF(N9:BA10,"△")*1</f>
        <v>0</v>
      </c>
      <c r="BI9" s="127"/>
      <c r="BJ9" s="127"/>
      <c r="BK9" s="173">
        <f>COUNTIF(N9:BA10,"○")*3+COUNTIF(N9:BA10,"△")*1</f>
        <v>12</v>
      </c>
      <c r="BL9" s="173"/>
      <c r="BM9" s="173"/>
      <c r="BN9" s="167">
        <f>O11+W11+AE11+AM11+AU11</f>
        <v>14</v>
      </c>
      <c r="BO9" s="167"/>
      <c r="BP9" s="167"/>
      <c r="BQ9" s="127">
        <f>S11+AA11+AI11+AQ11+AY11</f>
        <v>2</v>
      </c>
      <c r="BR9" s="127"/>
      <c r="BS9" s="127"/>
      <c r="BT9" s="127">
        <f>BN9-BQ9</f>
        <v>12</v>
      </c>
      <c r="BU9" s="127"/>
      <c r="BV9" s="127"/>
      <c r="BW9" s="127">
        <v>1</v>
      </c>
      <c r="BX9" s="127"/>
      <c r="BY9" s="127"/>
      <c r="BZ9" s="60"/>
      <c r="CA9" s="60"/>
      <c r="CB9" s="17"/>
      <c r="CC9" s="17"/>
      <c r="CF9" s="109" t="s">
        <v>21</v>
      </c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31"/>
      <c r="CS9" s="115"/>
      <c r="CT9" s="115"/>
      <c r="CU9" s="115"/>
      <c r="CV9" s="115"/>
      <c r="CW9" s="115"/>
      <c r="CX9" s="115"/>
      <c r="CY9" s="115"/>
      <c r="CZ9" s="115"/>
      <c r="DA9" s="118">
        <v>1</v>
      </c>
      <c r="DB9" s="119"/>
      <c r="DC9" s="119"/>
      <c r="DD9" s="122" t="str">
        <f>IF(DB11="","",IF(DB11&lt;DF11,"●",IF(DB11&gt;DF11,"○",IF(DB11=DF11,"△"))))</f>
        <v>○</v>
      </c>
      <c r="DE9" s="122"/>
      <c r="DF9" s="23"/>
      <c r="DG9" s="23"/>
      <c r="DH9" s="24"/>
      <c r="DI9" s="118">
        <v>5</v>
      </c>
      <c r="DJ9" s="119"/>
      <c r="DK9" s="119"/>
      <c r="DL9" s="122" t="str">
        <f>IF(DJ11="","",IF(DJ11&lt;DN11,"●",IF(DJ11&gt;DN11,"○",IF(DJ11=DN11,"△"))))</f>
        <v>●</v>
      </c>
      <c r="DM9" s="122"/>
      <c r="DN9" s="23"/>
      <c r="DO9" s="23"/>
      <c r="DP9" s="24"/>
      <c r="DQ9" s="118">
        <v>11</v>
      </c>
      <c r="DR9" s="119"/>
      <c r="DS9" s="119"/>
      <c r="DT9" s="122" t="str">
        <f>IF(DR11="","",IF(DR11&lt;DV11,"●",IF(DR11&gt;DV11,"○",IF(DR11=DV11,"△"))))</f>
        <v>●</v>
      </c>
      <c r="DU9" s="122"/>
      <c r="DV9" s="23"/>
      <c r="DW9" s="23"/>
      <c r="DX9" s="24"/>
      <c r="DY9" s="146">
        <f>COUNTIF(CS9:DX10,"○")*1</f>
        <v>1</v>
      </c>
      <c r="DZ9" s="146"/>
      <c r="EA9" s="146"/>
      <c r="EB9" s="123">
        <f>COUNTIF(CS9:DX10,"●")*1</f>
        <v>2</v>
      </c>
      <c r="EC9" s="123"/>
      <c r="ED9" s="123"/>
      <c r="EE9" s="123">
        <f>COUNTIF(CS9:DX10,"△")*1</f>
        <v>0</v>
      </c>
      <c r="EF9" s="123"/>
      <c r="EG9" s="123"/>
      <c r="EH9" s="150">
        <f>COUNTIF(CS9:DX10,"○")*3+COUNTIF(CS9:DX10,"△")*1</f>
        <v>3</v>
      </c>
      <c r="EI9" s="150"/>
      <c r="EJ9" s="150"/>
      <c r="EK9" s="154">
        <f>CT11+DB11+DJ11+DR11</f>
        <v>5</v>
      </c>
      <c r="EL9" s="154"/>
      <c r="EM9" s="154"/>
      <c r="EN9" s="123">
        <f>CX11+DF11+DN11+DV11</f>
        <v>4</v>
      </c>
      <c r="EO9" s="123"/>
      <c r="EP9" s="123"/>
      <c r="EQ9" s="123">
        <f>EK9-EN9</f>
        <v>1</v>
      </c>
      <c r="ER9" s="123"/>
      <c r="ES9" s="123"/>
      <c r="ET9" s="137">
        <v>3</v>
      </c>
      <c r="EU9" s="138"/>
      <c r="EV9" s="139"/>
    </row>
    <row r="10" spans="1:152" s="5" customFormat="1" ht="15" customHeight="1" thickBot="1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6"/>
      <c r="O10" s="116"/>
      <c r="P10" s="116"/>
      <c r="Q10" s="116"/>
      <c r="R10" s="116"/>
      <c r="S10" s="116"/>
      <c r="T10" s="116"/>
      <c r="U10" s="116"/>
      <c r="V10" s="120"/>
      <c r="W10" s="121"/>
      <c r="X10" s="121"/>
      <c r="Y10" s="103"/>
      <c r="Z10" s="103"/>
      <c r="AA10" s="26"/>
      <c r="AB10" s="26"/>
      <c r="AC10" s="27"/>
      <c r="AD10" s="120"/>
      <c r="AE10" s="121"/>
      <c r="AF10" s="121"/>
      <c r="AG10" s="103"/>
      <c r="AH10" s="103"/>
      <c r="AI10" s="26"/>
      <c r="AJ10" s="26"/>
      <c r="AK10" s="27"/>
      <c r="AL10" s="120"/>
      <c r="AM10" s="121"/>
      <c r="AN10" s="121"/>
      <c r="AO10" s="103"/>
      <c r="AP10" s="103"/>
      <c r="AQ10" s="26"/>
      <c r="AR10" s="26"/>
      <c r="AS10" s="27"/>
      <c r="AT10" s="120"/>
      <c r="AU10" s="121"/>
      <c r="AV10" s="121"/>
      <c r="AW10" s="103"/>
      <c r="AX10" s="103"/>
      <c r="AY10" s="26"/>
      <c r="AZ10" s="26"/>
      <c r="BA10" s="27"/>
      <c r="BB10" s="128"/>
      <c r="BC10" s="178"/>
      <c r="BD10" s="178"/>
      <c r="BE10" s="128"/>
      <c r="BF10" s="128"/>
      <c r="BG10" s="128"/>
      <c r="BH10" s="128"/>
      <c r="BI10" s="128"/>
      <c r="BJ10" s="128"/>
      <c r="BK10" s="174"/>
      <c r="BL10" s="174"/>
      <c r="BM10" s="174"/>
      <c r="BN10" s="168"/>
      <c r="BO10" s="168"/>
      <c r="BP10" s="168"/>
      <c r="BQ10" s="128"/>
      <c r="BR10" s="128"/>
      <c r="BS10" s="128"/>
      <c r="BT10" s="128"/>
      <c r="BU10" s="128"/>
      <c r="BV10" s="128"/>
      <c r="BW10" s="128"/>
      <c r="BX10" s="128"/>
      <c r="BY10" s="128"/>
      <c r="BZ10" s="60"/>
      <c r="CA10" s="60"/>
      <c r="CB10" s="17"/>
      <c r="CC10" s="17"/>
      <c r="CF10" s="111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32"/>
      <c r="CS10" s="116"/>
      <c r="CT10" s="116"/>
      <c r="CU10" s="116"/>
      <c r="CV10" s="116"/>
      <c r="CW10" s="116"/>
      <c r="CX10" s="116"/>
      <c r="CY10" s="116"/>
      <c r="CZ10" s="116"/>
      <c r="DA10" s="120"/>
      <c r="DB10" s="121"/>
      <c r="DC10" s="121"/>
      <c r="DD10" s="103"/>
      <c r="DE10" s="103"/>
      <c r="DF10" s="26"/>
      <c r="DG10" s="26"/>
      <c r="DH10" s="27"/>
      <c r="DI10" s="120"/>
      <c r="DJ10" s="121"/>
      <c r="DK10" s="121"/>
      <c r="DL10" s="103"/>
      <c r="DM10" s="103"/>
      <c r="DN10" s="26"/>
      <c r="DO10" s="26"/>
      <c r="DP10" s="27"/>
      <c r="DQ10" s="120"/>
      <c r="DR10" s="121"/>
      <c r="DS10" s="121"/>
      <c r="DT10" s="103"/>
      <c r="DU10" s="103"/>
      <c r="DV10" s="26"/>
      <c r="DW10" s="26"/>
      <c r="DX10" s="27"/>
      <c r="DY10" s="147"/>
      <c r="DZ10" s="147"/>
      <c r="EA10" s="147"/>
      <c r="EB10" s="124"/>
      <c r="EC10" s="124"/>
      <c r="ED10" s="124"/>
      <c r="EE10" s="124"/>
      <c r="EF10" s="124"/>
      <c r="EG10" s="124"/>
      <c r="EH10" s="151"/>
      <c r="EI10" s="151"/>
      <c r="EJ10" s="151"/>
      <c r="EK10" s="155"/>
      <c r="EL10" s="155"/>
      <c r="EM10" s="155"/>
      <c r="EN10" s="124"/>
      <c r="EO10" s="124"/>
      <c r="EP10" s="124"/>
      <c r="EQ10" s="124"/>
      <c r="ER10" s="124"/>
      <c r="ES10" s="124"/>
      <c r="ET10" s="140"/>
      <c r="EU10" s="141"/>
      <c r="EV10" s="142"/>
    </row>
    <row r="11" spans="1:152" ht="15" customHeight="1" thickBot="1" thickTop="1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7"/>
      <c r="O11" s="117"/>
      <c r="P11" s="117"/>
      <c r="Q11" s="117"/>
      <c r="R11" s="117"/>
      <c r="S11" s="117"/>
      <c r="T11" s="117"/>
      <c r="U11" s="117"/>
      <c r="V11" s="28"/>
      <c r="W11" s="103">
        <v>2</v>
      </c>
      <c r="X11" s="103"/>
      <c r="Y11" s="103" t="s">
        <v>8</v>
      </c>
      <c r="Z11" s="103"/>
      <c r="AA11" s="103">
        <v>1</v>
      </c>
      <c r="AB11" s="103"/>
      <c r="AC11" s="25"/>
      <c r="AD11" s="28"/>
      <c r="AE11" s="103">
        <v>4</v>
      </c>
      <c r="AF11" s="103"/>
      <c r="AG11" s="103" t="s">
        <v>8</v>
      </c>
      <c r="AH11" s="103"/>
      <c r="AI11" s="103">
        <v>1</v>
      </c>
      <c r="AJ11" s="103"/>
      <c r="AK11" s="25"/>
      <c r="AL11" s="28"/>
      <c r="AM11" s="103">
        <v>4</v>
      </c>
      <c r="AN11" s="103"/>
      <c r="AO11" s="103" t="s">
        <v>8</v>
      </c>
      <c r="AP11" s="103"/>
      <c r="AQ11" s="103">
        <v>0</v>
      </c>
      <c r="AR11" s="103"/>
      <c r="AS11" s="33"/>
      <c r="AT11" s="28"/>
      <c r="AU11" s="103">
        <v>4</v>
      </c>
      <c r="AV11" s="103"/>
      <c r="AW11" s="103" t="s">
        <v>8</v>
      </c>
      <c r="AX11" s="103"/>
      <c r="AY11" s="103">
        <v>0</v>
      </c>
      <c r="AZ11" s="103"/>
      <c r="BA11" s="25"/>
      <c r="BB11" s="129"/>
      <c r="BC11" s="179"/>
      <c r="BD11" s="179"/>
      <c r="BE11" s="129"/>
      <c r="BF11" s="129"/>
      <c r="BG11" s="129"/>
      <c r="BH11" s="129"/>
      <c r="BI11" s="129"/>
      <c r="BJ11" s="129"/>
      <c r="BK11" s="175"/>
      <c r="BL11" s="175"/>
      <c r="BM11" s="175"/>
      <c r="BN11" s="169"/>
      <c r="BO11" s="169"/>
      <c r="BP11" s="169"/>
      <c r="BQ11" s="129"/>
      <c r="BR11" s="129"/>
      <c r="BS11" s="129"/>
      <c r="BT11" s="129"/>
      <c r="BU11" s="129"/>
      <c r="BV11" s="129"/>
      <c r="BW11" s="129"/>
      <c r="BX11" s="129"/>
      <c r="BY11" s="129"/>
      <c r="BZ11" s="60"/>
      <c r="CA11" s="60"/>
      <c r="CB11" s="17"/>
      <c r="CC11" s="17"/>
      <c r="CD11"/>
      <c r="CE11"/>
      <c r="CF11" s="113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33"/>
      <c r="CS11" s="117"/>
      <c r="CT11" s="117"/>
      <c r="CU11" s="117"/>
      <c r="CV11" s="117"/>
      <c r="CW11" s="117"/>
      <c r="CX11" s="117"/>
      <c r="CY11" s="117"/>
      <c r="CZ11" s="117"/>
      <c r="DA11" s="28"/>
      <c r="DB11" s="103">
        <v>4</v>
      </c>
      <c r="DC11" s="103"/>
      <c r="DD11" s="103" t="s">
        <v>8</v>
      </c>
      <c r="DE11" s="103"/>
      <c r="DF11" s="103">
        <v>0</v>
      </c>
      <c r="DG11" s="103"/>
      <c r="DH11" s="25"/>
      <c r="DI11" s="28"/>
      <c r="DJ11" s="103">
        <v>1</v>
      </c>
      <c r="DK11" s="103"/>
      <c r="DL11" s="103" t="s">
        <v>8</v>
      </c>
      <c r="DM11" s="103"/>
      <c r="DN11" s="103">
        <v>2</v>
      </c>
      <c r="DO11" s="103"/>
      <c r="DP11" s="25"/>
      <c r="DQ11" s="28"/>
      <c r="DR11" s="103">
        <v>0</v>
      </c>
      <c r="DS11" s="103"/>
      <c r="DT11" s="103" t="s">
        <v>8</v>
      </c>
      <c r="DU11" s="103"/>
      <c r="DV11" s="103">
        <v>2</v>
      </c>
      <c r="DW11" s="103"/>
      <c r="DX11" s="33"/>
      <c r="DY11" s="148"/>
      <c r="DZ11" s="148"/>
      <c r="EA11" s="148"/>
      <c r="EB11" s="125"/>
      <c r="EC11" s="125"/>
      <c r="ED11" s="125"/>
      <c r="EE11" s="125"/>
      <c r="EF11" s="125"/>
      <c r="EG11" s="125"/>
      <c r="EH11" s="152"/>
      <c r="EI11" s="152"/>
      <c r="EJ11" s="152"/>
      <c r="EK11" s="156"/>
      <c r="EL11" s="156"/>
      <c r="EM11" s="156"/>
      <c r="EN11" s="125"/>
      <c r="EO11" s="125"/>
      <c r="EP11" s="125"/>
      <c r="EQ11" s="125"/>
      <c r="ER11" s="125"/>
      <c r="ES11" s="125"/>
      <c r="ET11" s="140"/>
      <c r="EU11" s="141"/>
      <c r="EV11" s="142"/>
    </row>
    <row r="12" spans="1:152" s="4" customFormat="1" ht="15" customHeight="1" thickBot="1" thickTop="1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7"/>
      <c r="O12" s="117"/>
      <c r="P12" s="117"/>
      <c r="Q12" s="117"/>
      <c r="R12" s="117"/>
      <c r="S12" s="117"/>
      <c r="T12" s="117"/>
      <c r="U12" s="117"/>
      <c r="V12" s="28"/>
      <c r="W12" s="103"/>
      <c r="X12" s="103"/>
      <c r="Y12" s="103"/>
      <c r="Z12" s="103"/>
      <c r="AA12" s="103"/>
      <c r="AB12" s="103"/>
      <c r="AC12" s="25"/>
      <c r="AD12" s="28"/>
      <c r="AE12" s="103"/>
      <c r="AF12" s="103"/>
      <c r="AG12" s="103"/>
      <c r="AH12" s="103"/>
      <c r="AI12" s="103"/>
      <c r="AJ12" s="103"/>
      <c r="AK12" s="25"/>
      <c r="AL12" s="28"/>
      <c r="AM12" s="103"/>
      <c r="AN12" s="103"/>
      <c r="AO12" s="103"/>
      <c r="AP12" s="103"/>
      <c r="AQ12" s="103"/>
      <c r="AR12" s="103"/>
      <c r="AS12" s="33"/>
      <c r="AT12" s="28"/>
      <c r="AU12" s="103"/>
      <c r="AV12" s="103"/>
      <c r="AW12" s="103"/>
      <c r="AX12" s="103"/>
      <c r="AY12" s="103"/>
      <c r="AZ12" s="103"/>
      <c r="BA12" s="25"/>
      <c r="BB12" s="129"/>
      <c r="BC12" s="179"/>
      <c r="BD12" s="179"/>
      <c r="BE12" s="129"/>
      <c r="BF12" s="129"/>
      <c r="BG12" s="129"/>
      <c r="BH12" s="129"/>
      <c r="BI12" s="129"/>
      <c r="BJ12" s="129"/>
      <c r="BK12" s="175"/>
      <c r="BL12" s="175"/>
      <c r="BM12" s="175"/>
      <c r="BN12" s="169"/>
      <c r="BO12" s="169"/>
      <c r="BP12" s="169"/>
      <c r="BQ12" s="129"/>
      <c r="BR12" s="129"/>
      <c r="BS12" s="129"/>
      <c r="BT12" s="129"/>
      <c r="BU12" s="129"/>
      <c r="BV12" s="129"/>
      <c r="BW12" s="129"/>
      <c r="BX12" s="129"/>
      <c r="BY12" s="129"/>
      <c r="BZ12" s="60"/>
      <c r="CA12" s="60"/>
      <c r="CB12" s="17"/>
      <c r="CC12" s="17"/>
      <c r="CF12" s="113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33"/>
      <c r="CS12" s="117"/>
      <c r="CT12" s="117"/>
      <c r="CU12" s="117"/>
      <c r="CV12" s="117"/>
      <c r="CW12" s="117"/>
      <c r="CX12" s="117"/>
      <c r="CY12" s="117"/>
      <c r="CZ12" s="117"/>
      <c r="DA12" s="28"/>
      <c r="DB12" s="103"/>
      <c r="DC12" s="103"/>
      <c r="DD12" s="103"/>
      <c r="DE12" s="103"/>
      <c r="DF12" s="103"/>
      <c r="DG12" s="103"/>
      <c r="DH12" s="25"/>
      <c r="DI12" s="28"/>
      <c r="DJ12" s="103"/>
      <c r="DK12" s="103"/>
      <c r="DL12" s="103"/>
      <c r="DM12" s="103"/>
      <c r="DN12" s="103"/>
      <c r="DO12" s="103"/>
      <c r="DP12" s="25"/>
      <c r="DQ12" s="28"/>
      <c r="DR12" s="103"/>
      <c r="DS12" s="103"/>
      <c r="DT12" s="103"/>
      <c r="DU12" s="103"/>
      <c r="DV12" s="103"/>
      <c r="DW12" s="103"/>
      <c r="DX12" s="33"/>
      <c r="DY12" s="148"/>
      <c r="DZ12" s="148"/>
      <c r="EA12" s="148"/>
      <c r="EB12" s="125"/>
      <c r="EC12" s="125"/>
      <c r="ED12" s="125"/>
      <c r="EE12" s="125"/>
      <c r="EF12" s="125"/>
      <c r="EG12" s="125"/>
      <c r="EH12" s="152"/>
      <c r="EI12" s="152"/>
      <c r="EJ12" s="152"/>
      <c r="EK12" s="156"/>
      <c r="EL12" s="156"/>
      <c r="EM12" s="156"/>
      <c r="EN12" s="125"/>
      <c r="EO12" s="125"/>
      <c r="EP12" s="125"/>
      <c r="EQ12" s="125"/>
      <c r="ER12" s="125"/>
      <c r="ES12" s="125"/>
      <c r="ET12" s="140"/>
      <c r="EU12" s="141"/>
      <c r="EV12" s="142"/>
    </row>
    <row r="13" spans="1:152" s="4" customFormat="1" ht="15" customHeight="1" thickTop="1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7"/>
      <c r="O13" s="117"/>
      <c r="P13" s="117"/>
      <c r="Q13" s="117"/>
      <c r="R13" s="117"/>
      <c r="S13" s="117"/>
      <c r="T13" s="117"/>
      <c r="U13" s="117"/>
      <c r="V13" s="28"/>
      <c r="W13" s="103"/>
      <c r="X13" s="103"/>
      <c r="Y13" s="103"/>
      <c r="Z13" s="103"/>
      <c r="AA13" s="103"/>
      <c r="AB13" s="103"/>
      <c r="AC13" s="25"/>
      <c r="AD13" s="28"/>
      <c r="AE13" s="103"/>
      <c r="AF13" s="103"/>
      <c r="AG13" s="103"/>
      <c r="AH13" s="103"/>
      <c r="AI13" s="103"/>
      <c r="AJ13" s="103"/>
      <c r="AK13" s="25"/>
      <c r="AL13" s="28"/>
      <c r="AM13" s="103"/>
      <c r="AN13" s="103"/>
      <c r="AO13" s="103"/>
      <c r="AP13" s="103"/>
      <c r="AQ13" s="103"/>
      <c r="AR13" s="103"/>
      <c r="AS13" s="33"/>
      <c r="AT13" s="28"/>
      <c r="AU13" s="103"/>
      <c r="AV13" s="103"/>
      <c r="AW13" s="103"/>
      <c r="AX13" s="103"/>
      <c r="AY13" s="103"/>
      <c r="AZ13" s="103"/>
      <c r="BA13" s="25"/>
      <c r="BB13" s="130"/>
      <c r="BC13" s="180"/>
      <c r="BD13" s="180"/>
      <c r="BE13" s="130"/>
      <c r="BF13" s="130"/>
      <c r="BG13" s="130"/>
      <c r="BH13" s="130"/>
      <c r="BI13" s="130"/>
      <c r="BJ13" s="130"/>
      <c r="BK13" s="176"/>
      <c r="BL13" s="176"/>
      <c r="BM13" s="176"/>
      <c r="BN13" s="170"/>
      <c r="BO13" s="170"/>
      <c r="BP13" s="170"/>
      <c r="BQ13" s="130"/>
      <c r="BR13" s="130"/>
      <c r="BS13" s="130"/>
      <c r="BT13" s="130"/>
      <c r="BU13" s="130"/>
      <c r="BV13" s="130"/>
      <c r="BW13" s="130"/>
      <c r="BX13" s="130"/>
      <c r="BY13" s="130"/>
      <c r="BZ13" s="60"/>
      <c r="CA13" s="60"/>
      <c r="CB13" s="17"/>
      <c r="CC13" s="17"/>
      <c r="CF13" s="134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6"/>
      <c r="CS13" s="117"/>
      <c r="CT13" s="117"/>
      <c r="CU13" s="117"/>
      <c r="CV13" s="117"/>
      <c r="CW13" s="117"/>
      <c r="CX13" s="117"/>
      <c r="CY13" s="117"/>
      <c r="CZ13" s="117"/>
      <c r="DA13" s="28"/>
      <c r="DB13" s="103"/>
      <c r="DC13" s="103"/>
      <c r="DD13" s="103"/>
      <c r="DE13" s="103"/>
      <c r="DF13" s="103"/>
      <c r="DG13" s="103"/>
      <c r="DH13" s="25"/>
      <c r="DI13" s="28"/>
      <c r="DJ13" s="103"/>
      <c r="DK13" s="103"/>
      <c r="DL13" s="103"/>
      <c r="DM13" s="103"/>
      <c r="DN13" s="103"/>
      <c r="DO13" s="103"/>
      <c r="DP13" s="25"/>
      <c r="DQ13" s="28"/>
      <c r="DR13" s="103"/>
      <c r="DS13" s="103"/>
      <c r="DT13" s="103"/>
      <c r="DU13" s="103"/>
      <c r="DV13" s="103"/>
      <c r="DW13" s="103"/>
      <c r="DX13" s="33"/>
      <c r="DY13" s="149"/>
      <c r="DZ13" s="149"/>
      <c r="EA13" s="149"/>
      <c r="EB13" s="126"/>
      <c r="EC13" s="126"/>
      <c r="ED13" s="126"/>
      <c r="EE13" s="126"/>
      <c r="EF13" s="126"/>
      <c r="EG13" s="126"/>
      <c r="EH13" s="153"/>
      <c r="EI13" s="153"/>
      <c r="EJ13" s="153"/>
      <c r="EK13" s="157"/>
      <c r="EL13" s="157"/>
      <c r="EM13" s="157"/>
      <c r="EN13" s="126"/>
      <c r="EO13" s="126"/>
      <c r="EP13" s="126"/>
      <c r="EQ13" s="126"/>
      <c r="ER13" s="126"/>
      <c r="ES13" s="126"/>
      <c r="ET13" s="143"/>
      <c r="EU13" s="144"/>
      <c r="EV13" s="145"/>
    </row>
    <row r="14" spans="1:152" s="4" customFormat="1" ht="15" customHeight="1">
      <c r="A14" s="158" t="s">
        <v>18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 t="str">
        <f>IF(O16="","",IF(O16&lt;S16,"●",IF(O16&gt;S16,"○",IF(O16=S16,"△"))))</f>
        <v>●</v>
      </c>
      <c r="O14" s="160"/>
      <c r="P14" s="160"/>
      <c r="Q14" s="160"/>
      <c r="R14" s="160"/>
      <c r="S14" s="160"/>
      <c r="T14" s="160"/>
      <c r="U14" s="160"/>
      <c r="V14" s="115"/>
      <c r="W14" s="115"/>
      <c r="X14" s="115"/>
      <c r="Y14" s="115"/>
      <c r="Z14" s="115"/>
      <c r="AA14" s="115"/>
      <c r="AB14" s="115"/>
      <c r="AC14" s="115"/>
      <c r="AD14" s="118">
        <v>6</v>
      </c>
      <c r="AE14" s="119"/>
      <c r="AF14" s="119"/>
      <c r="AG14" s="122" t="str">
        <f>IF(AE16="","",IF(AE16&lt;AI16,"●",IF(AE16&gt;AI16,"○",IF(AE16=AI16,"△"))))</f>
        <v>●</v>
      </c>
      <c r="AH14" s="122"/>
      <c r="AI14" s="23"/>
      <c r="AJ14" s="23"/>
      <c r="AK14" s="24"/>
      <c r="AL14" s="118">
        <v>9</v>
      </c>
      <c r="AM14" s="119"/>
      <c r="AN14" s="119"/>
      <c r="AO14" s="122" t="str">
        <f>IF(AM16="","",IF(AM16&lt;AQ16,"●",IF(AM16&gt;AQ16,"○",IF(AM16=AQ16,"△"))))</f>
        <v>○</v>
      </c>
      <c r="AP14" s="122"/>
      <c r="AQ14" s="23"/>
      <c r="AR14" s="23"/>
      <c r="AS14" s="24"/>
      <c r="AT14" s="118">
        <v>3</v>
      </c>
      <c r="AU14" s="119"/>
      <c r="AV14" s="119"/>
      <c r="AW14" s="122" t="str">
        <f>IF(AU16="","",IF(AU16&lt;AY16,"●",IF(AU16&gt;AY16,"○",IF(AU16=AY16,"△"))))</f>
        <v>○</v>
      </c>
      <c r="AX14" s="122"/>
      <c r="AY14" s="23"/>
      <c r="AZ14" s="23"/>
      <c r="BA14" s="24"/>
      <c r="BB14" s="127">
        <f>COUNTIF(N14:BA15,"○")*1</f>
        <v>2</v>
      </c>
      <c r="BC14" s="177"/>
      <c r="BD14" s="177"/>
      <c r="BE14" s="127">
        <f>COUNTIF(N14:BA15,"●")*1</f>
        <v>2</v>
      </c>
      <c r="BF14" s="127"/>
      <c r="BG14" s="127"/>
      <c r="BH14" s="127">
        <f>COUNTIF(N14:BA15,"△")*1</f>
        <v>0</v>
      </c>
      <c r="BI14" s="127"/>
      <c r="BJ14" s="127"/>
      <c r="BK14" s="173">
        <f>COUNTIF(N14:BA15,"○")*3+COUNTIF(N14:BA15,"△")*1</f>
        <v>6</v>
      </c>
      <c r="BL14" s="173"/>
      <c r="BM14" s="173"/>
      <c r="BN14" s="167">
        <f>W16+AE16+AM16+AU16+AA11</f>
        <v>11</v>
      </c>
      <c r="BO14" s="167"/>
      <c r="BP14" s="167"/>
      <c r="BQ14" s="127">
        <f>AA16+AI16+AQ16+AY16+W11</f>
        <v>4</v>
      </c>
      <c r="BR14" s="127"/>
      <c r="BS14" s="127"/>
      <c r="BT14" s="127">
        <f>BN14-BQ14</f>
        <v>7</v>
      </c>
      <c r="BU14" s="127"/>
      <c r="BV14" s="127"/>
      <c r="BW14" s="127">
        <v>3</v>
      </c>
      <c r="BX14" s="127"/>
      <c r="BY14" s="127"/>
      <c r="BZ14" s="17"/>
      <c r="CA14" s="17"/>
      <c r="CB14" s="17"/>
      <c r="CC14" s="17"/>
      <c r="CF14" s="161" t="s">
        <v>28</v>
      </c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0" t="str">
        <f>IF(CT16="","",IF(CT16&lt;CX16,"●",IF(CT16&gt;CX16,"○",IF(CT16=CX16,"△"))))</f>
        <v>●</v>
      </c>
      <c r="CT14" s="160"/>
      <c r="CU14" s="160"/>
      <c r="CV14" s="160"/>
      <c r="CW14" s="160"/>
      <c r="CX14" s="160"/>
      <c r="CY14" s="160"/>
      <c r="CZ14" s="160"/>
      <c r="DA14" s="115"/>
      <c r="DB14" s="115"/>
      <c r="DC14" s="115"/>
      <c r="DD14" s="115"/>
      <c r="DE14" s="115"/>
      <c r="DF14" s="115"/>
      <c r="DG14" s="115"/>
      <c r="DH14" s="115"/>
      <c r="DI14" s="118">
        <v>9</v>
      </c>
      <c r="DJ14" s="119"/>
      <c r="DK14" s="119"/>
      <c r="DL14" s="122" t="str">
        <f>IF(DJ16="","",IF(DJ16&lt;DN16,"●",IF(DJ16&gt;DN16,"○",IF(DJ16=DN16,"△"))))</f>
        <v>●</v>
      </c>
      <c r="DM14" s="122"/>
      <c r="DN14" s="23"/>
      <c r="DO14" s="23"/>
      <c r="DP14" s="24"/>
      <c r="DQ14" s="118">
        <v>7</v>
      </c>
      <c r="DR14" s="119"/>
      <c r="DS14" s="119"/>
      <c r="DT14" s="122" t="str">
        <f>IF(DR16="","",IF(DR16&lt;DV16,"●",IF(DR16&gt;DV16,"○",IF(DR16=DV16,"△"))))</f>
        <v>●</v>
      </c>
      <c r="DU14" s="122"/>
      <c r="DV14" s="23"/>
      <c r="DW14" s="23"/>
      <c r="DX14" s="24"/>
      <c r="DY14" s="146">
        <f>COUNTIF(CS14:DX15,"○")*1</f>
        <v>0</v>
      </c>
      <c r="DZ14" s="146"/>
      <c r="EA14" s="146"/>
      <c r="EB14" s="123">
        <f>COUNTIF(CS14:DX15,"●")*1</f>
        <v>3</v>
      </c>
      <c r="EC14" s="123"/>
      <c r="ED14" s="123"/>
      <c r="EE14" s="123">
        <f>COUNTIF(CS14:DX15,"△")*1</f>
        <v>0</v>
      </c>
      <c r="EF14" s="123"/>
      <c r="EG14" s="123"/>
      <c r="EH14" s="150">
        <f>COUNTIF(CS14:DX15,"○")*3+COUNTIF(CS14:DX15,"△")*1</f>
        <v>0</v>
      </c>
      <c r="EI14" s="150"/>
      <c r="EJ14" s="150"/>
      <c r="EK14" s="154">
        <f>DF11+DJ16+DR16+DA14</f>
        <v>1</v>
      </c>
      <c r="EL14" s="154"/>
      <c r="EM14" s="154"/>
      <c r="EN14" s="123">
        <f>DF16+DN16+DV16+DB11</f>
        <v>12</v>
      </c>
      <c r="EO14" s="123"/>
      <c r="EP14" s="123"/>
      <c r="EQ14" s="123">
        <f>EK14-EN14</f>
        <v>-11</v>
      </c>
      <c r="ER14" s="123"/>
      <c r="ES14" s="123"/>
      <c r="ET14" s="140">
        <v>4</v>
      </c>
      <c r="EU14" s="141"/>
      <c r="EV14" s="142"/>
    </row>
    <row r="15" spans="1:152" s="4" customFormat="1" ht="15" customHeight="1" thickBot="1">
      <c r="A15" s="158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  <c r="O15" s="160"/>
      <c r="P15" s="160"/>
      <c r="Q15" s="160"/>
      <c r="R15" s="160"/>
      <c r="S15" s="160"/>
      <c r="T15" s="160"/>
      <c r="U15" s="160"/>
      <c r="V15" s="116"/>
      <c r="W15" s="116"/>
      <c r="X15" s="116"/>
      <c r="Y15" s="116"/>
      <c r="Z15" s="116"/>
      <c r="AA15" s="116"/>
      <c r="AB15" s="116"/>
      <c r="AC15" s="116"/>
      <c r="AD15" s="120"/>
      <c r="AE15" s="121"/>
      <c r="AF15" s="121"/>
      <c r="AG15" s="103"/>
      <c r="AH15" s="103"/>
      <c r="AI15" s="26"/>
      <c r="AJ15" s="26"/>
      <c r="AK15" s="27"/>
      <c r="AL15" s="120"/>
      <c r="AM15" s="121"/>
      <c r="AN15" s="121"/>
      <c r="AO15" s="103"/>
      <c r="AP15" s="103"/>
      <c r="AQ15" s="26"/>
      <c r="AR15" s="26"/>
      <c r="AS15" s="27"/>
      <c r="AT15" s="120"/>
      <c r="AU15" s="121"/>
      <c r="AV15" s="121"/>
      <c r="AW15" s="103"/>
      <c r="AX15" s="103"/>
      <c r="AY15" s="26"/>
      <c r="AZ15" s="26"/>
      <c r="BA15" s="27"/>
      <c r="BB15" s="128"/>
      <c r="BC15" s="178"/>
      <c r="BD15" s="178"/>
      <c r="BE15" s="128"/>
      <c r="BF15" s="128"/>
      <c r="BG15" s="128"/>
      <c r="BH15" s="128"/>
      <c r="BI15" s="128"/>
      <c r="BJ15" s="128"/>
      <c r="BK15" s="174"/>
      <c r="BL15" s="174"/>
      <c r="BM15" s="174"/>
      <c r="BN15" s="168"/>
      <c r="BO15" s="168"/>
      <c r="BP15" s="168"/>
      <c r="BQ15" s="128"/>
      <c r="BR15" s="128"/>
      <c r="BS15" s="128"/>
      <c r="BT15" s="128"/>
      <c r="BU15" s="128"/>
      <c r="BV15" s="128"/>
      <c r="BW15" s="128"/>
      <c r="BX15" s="128"/>
      <c r="BY15" s="128"/>
      <c r="BZ15" s="17"/>
      <c r="CA15" s="17"/>
      <c r="CB15" s="17"/>
      <c r="CC15" s="17"/>
      <c r="CF15" s="104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0"/>
      <c r="CT15" s="160"/>
      <c r="CU15" s="160"/>
      <c r="CV15" s="160"/>
      <c r="CW15" s="160"/>
      <c r="CX15" s="160"/>
      <c r="CY15" s="160"/>
      <c r="CZ15" s="160"/>
      <c r="DA15" s="116"/>
      <c r="DB15" s="116"/>
      <c r="DC15" s="116"/>
      <c r="DD15" s="116"/>
      <c r="DE15" s="116"/>
      <c r="DF15" s="116"/>
      <c r="DG15" s="116"/>
      <c r="DH15" s="116"/>
      <c r="DI15" s="120"/>
      <c r="DJ15" s="121"/>
      <c r="DK15" s="121"/>
      <c r="DL15" s="103"/>
      <c r="DM15" s="103"/>
      <c r="DN15" s="26"/>
      <c r="DO15" s="26"/>
      <c r="DP15" s="27"/>
      <c r="DQ15" s="120"/>
      <c r="DR15" s="121"/>
      <c r="DS15" s="121"/>
      <c r="DT15" s="103"/>
      <c r="DU15" s="103"/>
      <c r="DV15" s="26"/>
      <c r="DW15" s="26"/>
      <c r="DX15" s="27"/>
      <c r="DY15" s="147"/>
      <c r="DZ15" s="147"/>
      <c r="EA15" s="147"/>
      <c r="EB15" s="124"/>
      <c r="EC15" s="124"/>
      <c r="ED15" s="124"/>
      <c r="EE15" s="124"/>
      <c r="EF15" s="124"/>
      <c r="EG15" s="124"/>
      <c r="EH15" s="151"/>
      <c r="EI15" s="151"/>
      <c r="EJ15" s="151"/>
      <c r="EK15" s="155"/>
      <c r="EL15" s="155"/>
      <c r="EM15" s="155"/>
      <c r="EN15" s="124"/>
      <c r="EO15" s="124"/>
      <c r="EP15" s="124"/>
      <c r="EQ15" s="124"/>
      <c r="ER15" s="124"/>
      <c r="ES15" s="124"/>
      <c r="ET15" s="140"/>
      <c r="EU15" s="141"/>
      <c r="EV15" s="142"/>
    </row>
    <row r="16" spans="1:152" s="4" customFormat="1" ht="15" customHeight="1" thickBot="1" thickTop="1">
      <c r="A16" s="158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28"/>
      <c r="O16" s="103">
        <f>IF(AA11="","",AA11)</f>
        <v>1</v>
      </c>
      <c r="P16" s="103"/>
      <c r="Q16" s="103" t="s">
        <v>8</v>
      </c>
      <c r="R16" s="103"/>
      <c r="S16" s="103">
        <f>IF(W11="","",W11)</f>
        <v>2</v>
      </c>
      <c r="T16" s="103"/>
      <c r="U16" s="25"/>
      <c r="V16" s="116"/>
      <c r="W16" s="116"/>
      <c r="X16" s="116"/>
      <c r="Y16" s="116"/>
      <c r="Z16" s="116"/>
      <c r="AA16" s="116"/>
      <c r="AB16" s="116"/>
      <c r="AC16" s="116"/>
      <c r="AD16" s="28"/>
      <c r="AE16" s="103">
        <v>1</v>
      </c>
      <c r="AF16" s="103"/>
      <c r="AG16" s="103" t="s">
        <v>8</v>
      </c>
      <c r="AH16" s="103"/>
      <c r="AI16" s="103">
        <v>2</v>
      </c>
      <c r="AJ16" s="103"/>
      <c r="AK16" s="25"/>
      <c r="AL16" s="28"/>
      <c r="AM16" s="103">
        <v>4</v>
      </c>
      <c r="AN16" s="103"/>
      <c r="AO16" s="103" t="s">
        <v>8</v>
      </c>
      <c r="AP16" s="103"/>
      <c r="AQ16" s="103">
        <v>0</v>
      </c>
      <c r="AR16" s="103"/>
      <c r="AS16" s="33"/>
      <c r="AT16" s="28"/>
      <c r="AU16" s="103">
        <v>5</v>
      </c>
      <c r="AV16" s="103"/>
      <c r="AW16" s="103" t="s">
        <v>8</v>
      </c>
      <c r="AX16" s="103"/>
      <c r="AY16" s="103">
        <v>0</v>
      </c>
      <c r="AZ16" s="103"/>
      <c r="BA16" s="25"/>
      <c r="BB16" s="129"/>
      <c r="BC16" s="179"/>
      <c r="BD16" s="179"/>
      <c r="BE16" s="129"/>
      <c r="BF16" s="129"/>
      <c r="BG16" s="129"/>
      <c r="BH16" s="129"/>
      <c r="BI16" s="129"/>
      <c r="BJ16" s="129"/>
      <c r="BK16" s="175"/>
      <c r="BL16" s="175"/>
      <c r="BM16" s="175"/>
      <c r="BN16" s="169"/>
      <c r="BO16" s="169"/>
      <c r="BP16" s="169"/>
      <c r="BQ16" s="129"/>
      <c r="BR16" s="129"/>
      <c r="BS16" s="129"/>
      <c r="BT16" s="129"/>
      <c r="BU16" s="129"/>
      <c r="BV16" s="129"/>
      <c r="BW16" s="129"/>
      <c r="BX16" s="129"/>
      <c r="BY16" s="129"/>
      <c r="BZ16" s="17"/>
      <c r="CA16" s="17"/>
      <c r="CB16" s="17"/>
      <c r="CC16" s="17"/>
      <c r="CF16" s="104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28"/>
      <c r="CT16" s="103">
        <f>IF(DF11="","",DF11)</f>
        <v>0</v>
      </c>
      <c r="CU16" s="103"/>
      <c r="CV16" s="103" t="s">
        <v>8</v>
      </c>
      <c r="CW16" s="103"/>
      <c r="CX16" s="103">
        <f>IF(DB11="","",DB11)</f>
        <v>4</v>
      </c>
      <c r="CY16" s="103"/>
      <c r="CZ16" s="25"/>
      <c r="DA16" s="116"/>
      <c r="DB16" s="116"/>
      <c r="DC16" s="116"/>
      <c r="DD16" s="116"/>
      <c r="DE16" s="116"/>
      <c r="DF16" s="116"/>
      <c r="DG16" s="116"/>
      <c r="DH16" s="116"/>
      <c r="DI16" s="28"/>
      <c r="DJ16" s="103">
        <v>0</v>
      </c>
      <c r="DK16" s="103"/>
      <c r="DL16" s="103" t="s">
        <v>8</v>
      </c>
      <c r="DM16" s="103"/>
      <c r="DN16" s="103">
        <v>5</v>
      </c>
      <c r="DO16" s="103"/>
      <c r="DP16" s="25"/>
      <c r="DQ16" s="28"/>
      <c r="DR16" s="103">
        <v>1</v>
      </c>
      <c r="DS16" s="103"/>
      <c r="DT16" s="103" t="s">
        <v>8</v>
      </c>
      <c r="DU16" s="103"/>
      <c r="DV16" s="103">
        <v>3</v>
      </c>
      <c r="DW16" s="103"/>
      <c r="DX16" s="33"/>
      <c r="DY16" s="148"/>
      <c r="DZ16" s="148"/>
      <c r="EA16" s="148"/>
      <c r="EB16" s="125"/>
      <c r="EC16" s="125"/>
      <c r="ED16" s="125"/>
      <c r="EE16" s="125"/>
      <c r="EF16" s="125"/>
      <c r="EG16" s="125"/>
      <c r="EH16" s="152"/>
      <c r="EI16" s="152"/>
      <c r="EJ16" s="152"/>
      <c r="EK16" s="156"/>
      <c r="EL16" s="156"/>
      <c r="EM16" s="156"/>
      <c r="EN16" s="125"/>
      <c r="EO16" s="125"/>
      <c r="EP16" s="125"/>
      <c r="EQ16" s="125"/>
      <c r="ER16" s="125"/>
      <c r="ES16" s="125"/>
      <c r="ET16" s="140"/>
      <c r="EU16" s="141"/>
      <c r="EV16" s="142"/>
    </row>
    <row r="17" spans="1:152" s="4" customFormat="1" ht="15" customHeight="1" thickBot="1" thickTop="1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28"/>
      <c r="O17" s="103"/>
      <c r="P17" s="103"/>
      <c r="Q17" s="103"/>
      <c r="R17" s="103"/>
      <c r="S17" s="103"/>
      <c r="T17" s="103"/>
      <c r="U17" s="25"/>
      <c r="V17" s="116"/>
      <c r="W17" s="116"/>
      <c r="X17" s="116"/>
      <c r="Y17" s="116"/>
      <c r="Z17" s="116"/>
      <c r="AA17" s="116"/>
      <c r="AB17" s="116"/>
      <c r="AC17" s="116"/>
      <c r="AD17" s="28"/>
      <c r="AE17" s="103"/>
      <c r="AF17" s="103"/>
      <c r="AG17" s="103"/>
      <c r="AH17" s="103"/>
      <c r="AI17" s="103"/>
      <c r="AJ17" s="103"/>
      <c r="AK17" s="25"/>
      <c r="AL17" s="28"/>
      <c r="AM17" s="103"/>
      <c r="AN17" s="103"/>
      <c r="AO17" s="103"/>
      <c r="AP17" s="103"/>
      <c r="AQ17" s="103"/>
      <c r="AR17" s="103"/>
      <c r="AS17" s="33"/>
      <c r="AT17" s="28"/>
      <c r="AU17" s="103"/>
      <c r="AV17" s="103"/>
      <c r="AW17" s="103"/>
      <c r="AX17" s="103"/>
      <c r="AY17" s="103"/>
      <c r="AZ17" s="103"/>
      <c r="BA17" s="25"/>
      <c r="BB17" s="129"/>
      <c r="BC17" s="179"/>
      <c r="BD17" s="179"/>
      <c r="BE17" s="129"/>
      <c r="BF17" s="129"/>
      <c r="BG17" s="129"/>
      <c r="BH17" s="129"/>
      <c r="BI17" s="129"/>
      <c r="BJ17" s="129"/>
      <c r="BK17" s="175"/>
      <c r="BL17" s="175"/>
      <c r="BM17" s="175"/>
      <c r="BN17" s="169"/>
      <c r="BO17" s="169"/>
      <c r="BP17" s="169"/>
      <c r="BQ17" s="129"/>
      <c r="BR17" s="129"/>
      <c r="BS17" s="129"/>
      <c r="BT17" s="129"/>
      <c r="BU17" s="129"/>
      <c r="BV17" s="129"/>
      <c r="BW17" s="129"/>
      <c r="BX17" s="129"/>
      <c r="BY17" s="129"/>
      <c r="BZ17" s="17"/>
      <c r="CA17" s="17"/>
      <c r="CB17" s="17"/>
      <c r="CC17" s="17"/>
      <c r="CF17" s="104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28"/>
      <c r="CT17" s="103"/>
      <c r="CU17" s="103"/>
      <c r="CV17" s="103"/>
      <c r="CW17" s="103"/>
      <c r="CX17" s="103"/>
      <c r="CY17" s="103"/>
      <c r="CZ17" s="25"/>
      <c r="DA17" s="116"/>
      <c r="DB17" s="116"/>
      <c r="DC17" s="116"/>
      <c r="DD17" s="116"/>
      <c r="DE17" s="116"/>
      <c r="DF17" s="116"/>
      <c r="DG17" s="116"/>
      <c r="DH17" s="116"/>
      <c r="DI17" s="28"/>
      <c r="DJ17" s="103"/>
      <c r="DK17" s="103"/>
      <c r="DL17" s="103"/>
      <c r="DM17" s="103"/>
      <c r="DN17" s="103"/>
      <c r="DO17" s="103"/>
      <c r="DP17" s="25"/>
      <c r="DQ17" s="28"/>
      <c r="DR17" s="103"/>
      <c r="DS17" s="103"/>
      <c r="DT17" s="103"/>
      <c r="DU17" s="103"/>
      <c r="DV17" s="103"/>
      <c r="DW17" s="103"/>
      <c r="DX17" s="33"/>
      <c r="DY17" s="148"/>
      <c r="DZ17" s="148"/>
      <c r="EA17" s="148"/>
      <c r="EB17" s="125"/>
      <c r="EC17" s="125"/>
      <c r="ED17" s="125"/>
      <c r="EE17" s="125"/>
      <c r="EF17" s="125"/>
      <c r="EG17" s="125"/>
      <c r="EH17" s="152"/>
      <c r="EI17" s="152"/>
      <c r="EJ17" s="152"/>
      <c r="EK17" s="156"/>
      <c r="EL17" s="156"/>
      <c r="EM17" s="156"/>
      <c r="EN17" s="125"/>
      <c r="EO17" s="125"/>
      <c r="EP17" s="125"/>
      <c r="EQ17" s="125"/>
      <c r="ER17" s="125"/>
      <c r="ES17" s="125"/>
      <c r="ET17" s="140"/>
      <c r="EU17" s="141"/>
      <c r="EV17" s="142"/>
    </row>
    <row r="18" spans="1:152" s="4" customFormat="1" ht="15" customHeight="1" thickTop="1">
      <c r="A18" s="158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28"/>
      <c r="O18" s="103"/>
      <c r="P18" s="103"/>
      <c r="Q18" s="103"/>
      <c r="R18" s="103"/>
      <c r="S18" s="103"/>
      <c r="T18" s="103"/>
      <c r="U18" s="25"/>
      <c r="V18" s="116"/>
      <c r="W18" s="116"/>
      <c r="X18" s="116"/>
      <c r="Y18" s="116"/>
      <c r="Z18" s="116"/>
      <c r="AA18" s="116"/>
      <c r="AB18" s="116"/>
      <c r="AC18" s="116"/>
      <c r="AD18" s="28"/>
      <c r="AE18" s="103"/>
      <c r="AF18" s="103"/>
      <c r="AG18" s="103"/>
      <c r="AH18" s="103"/>
      <c r="AI18" s="103"/>
      <c r="AJ18" s="103"/>
      <c r="AK18" s="25"/>
      <c r="AL18" s="28"/>
      <c r="AM18" s="103"/>
      <c r="AN18" s="103"/>
      <c r="AO18" s="103"/>
      <c r="AP18" s="103"/>
      <c r="AQ18" s="103"/>
      <c r="AR18" s="103"/>
      <c r="AS18" s="33"/>
      <c r="AT18" s="28"/>
      <c r="AU18" s="103"/>
      <c r="AV18" s="103"/>
      <c r="AW18" s="103"/>
      <c r="AX18" s="103"/>
      <c r="AY18" s="103"/>
      <c r="AZ18" s="103"/>
      <c r="BA18" s="25"/>
      <c r="BB18" s="130"/>
      <c r="BC18" s="180"/>
      <c r="BD18" s="180"/>
      <c r="BE18" s="130"/>
      <c r="BF18" s="130"/>
      <c r="BG18" s="130"/>
      <c r="BH18" s="130"/>
      <c r="BI18" s="130"/>
      <c r="BJ18" s="130"/>
      <c r="BK18" s="176"/>
      <c r="BL18" s="176"/>
      <c r="BM18" s="176"/>
      <c r="BN18" s="170"/>
      <c r="BO18" s="170"/>
      <c r="BP18" s="170"/>
      <c r="BQ18" s="130"/>
      <c r="BR18" s="130"/>
      <c r="BS18" s="130"/>
      <c r="BT18" s="130"/>
      <c r="BU18" s="130"/>
      <c r="BV18" s="130"/>
      <c r="BW18" s="130"/>
      <c r="BX18" s="130"/>
      <c r="BY18" s="130"/>
      <c r="BZ18" s="17"/>
      <c r="CA18" s="17"/>
      <c r="CB18" s="17"/>
      <c r="CC18" s="17"/>
      <c r="CF18" s="163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28"/>
      <c r="CT18" s="103"/>
      <c r="CU18" s="103"/>
      <c r="CV18" s="103"/>
      <c r="CW18" s="103"/>
      <c r="CX18" s="103"/>
      <c r="CY18" s="103"/>
      <c r="CZ18" s="25"/>
      <c r="DA18" s="116"/>
      <c r="DB18" s="116"/>
      <c r="DC18" s="116"/>
      <c r="DD18" s="116"/>
      <c r="DE18" s="116"/>
      <c r="DF18" s="116"/>
      <c r="DG18" s="116"/>
      <c r="DH18" s="116"/>
      <c r="DI18" s="28"/>
      <c r="DJ18" s="103"/>
      <c r="DK18" s="103"/>
      <c r="DL18" s="103"/>
      <c r="DM18" s="103"/>
      <c r="DN18" s="103"/>
      <c r="DO18" s="103"/>
      <c r="DP18" s="25"/>
      <c r="DQ18" s="28"/>
      <c r="DR18" s="103"/>
      <c r="DS18" s="103"/>
      <c r="DT18" s="103"/>
      <c r="DU18" s="103"/>
      <c r="DV18" s="103"/>
      <c r="DW18" s="103"/>
      <c r="DX18" s="33"/>
      <c r="DY18" s="149"/>
      <c r="DZ18" s="149"/>
      <c r="EA18" s="149"/>
      <c r="EB18" s="126"/>
      <c r="EC18" s="126"/>
      <c r="ED18" s="126"/>
      <c r="EE18" s="126"/>
      <c r="EF18" s="126"/>
      <c r="EG18" s="126"/>
      <c r="EH18" s="153"/>
      <c r="EI18" s="153"/>
      <c r="EJ18" s="153"/>
      <c r="EK18" s="157"/>
      <c r="EL18" s="157"/>
      <c r="EM18" s="157"/>
      <c r="EN18" s="126"/>
      <c r="EO18" s="126"/>
      <c r="EP18" s="126"/>
      <c r="EQ18" s="126"/>
      <c r="ER18" s="126"/>
      <c r="ES18" s="126"/>
      <c r="ET18" s="140"/>
      <c r="EU18" s="141"/>
      <c r="EV18" s="142"/>
    </row>
    <row r="19" spans="1:152" s="4" customFormat="1" ht="15" customHeight="1">
      <c r="A19" s="158" t="s">
        <v>14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60" t="str">
        <f>IF(O21="","",IF(O21&lt;S21,"●",IF(O21&gt;S21,"○",IF(O21=S21,"△"))))</f>
        <v>●</v>
      </c>
      <c r="O19" s="160"/>
      <c r="P19" s="160"/>
      <c r="Q19" s="160"/>
      <c r="R19" s="160"/>
      <c r="S19" s="160"/>
      <c r="T19" s="160"/>
      <c r="U19" s="160"/>
      <c r="V19" s="160" t="str">
        <f>IF(W21="","",IF(W21&lt;AA21,"●",IF(W21&gt;AA21,"○",IF(W21=AA21,"△"))))</f>
        <v>○</v>
      </c>
      <c r="W19" s="160"/>
      <c r="X19" s="160"/>
      <c r="Y19" s="160"/>
      <c r="Z19" s="160"/>
      <c r="AA19" s="160"/>
      <c r="AB19" s="160"/>
      <c r="AC19" s="160"/>
      <c r="AD19" s="115"/>
      <c r="AE19" s="115"/>
      <c r="AF19" s="115"/>
      <c r="AG19" s="115"/>
      <c r="AH19" s="115"/>
      <c r="AI19" s="115"/>
      <c r="AJ19" s="115"/>
      <c r="AK19" s="115"/>
      <c r="AL19" s="118">
        <v>2</v>
      </c>
      <c r="AM19" s="119"/>
      <c r="AN19" s="119"/>
      <c r="AO19" s="122" t="str">
        <f>IF(AM21="","",IF(AM21&lt;AQ21,"●",IF(AM21&gt;AQ21,"○",IF(AM21=AQ21,"△"))))</f>
        <v>○</v>
      </c>
      <c r="AP19" s="122"/>
      <c r="AQ19" s="23"/>
      <c r="AR19" s="23"/>
      <c r="AS19" s="24"/>
      <c r="AT19" s="118">
        <v>8</v>
      </c>
      <c r="AU19" s="119"/>
      <c r="AV19" s="119"/>
      <c r="AW19" s="122" t="str">
        <f>IF(AU21="","",IF(AU21&lt;AY21,"●",IF(AU21&gt;AY21,"○",IF(AU21=AY21,"△"))))</f>
        <v>○</v>
      </c>
      <c r="AX19" s="122"/>
      <c r="AY19" s="23"/>
      <c r="AZ19" s="23"/>
      <c r="BA19" s="24"/>
      <c r="BB19" s="127">
        <f>COUNTIF(N19:BA20,"○")*1</f>
        <v>3</v>
      </c>
      <c r="BC19" s="177"/>
      <c r="BD19" s="177"/>
      <c r="BE19" s="127">
        <f>COUNTIF(N19:BA20,"●")*1</f>
        <v>1</v>
      </c>
      <c r="BF19" s="127"/>
      <c r="BG19" s="127"/>
      <c r="BH19" s="127">
        <f>COUNTIF(N19:BA20,"△")*1</f>
        <v>0</v>
      </c>
      <c r="BI19" s="127"/>
      <c r="BJ19" s="127"/>
      <c r="BK19" s="173">
        <f>COUNTIF(N19:BA20,"○")*3+COUNTIF(N19:BA20,"△")*1</f>
        <v>9</v>
      </c>
      <c r="BL19" s="173"/>
      <c r="BM19" s="173"/>
      <c r="BN19" s="167">
        <f>AE21+AM21+AU21+AI11+AI16</f>
        <v>8</v>
      </c>
      <c r="BO19" s="167"/>
      <c r="BP19" s="167"/>
      <c r="BQ19" s="127">
        <f>AI21+AQ21+AY21+AE11+AE16</f>
        <v>5</v>
      </c>
      <c r="BR19" s="127"/>
      <c r="BS19" s="127"/>
      <c r="BT19" s="127">
        <f>BN19-BQ19</f>
        <v>3</v>
      </c>
      <c r="BU19" s="127"/>
      <c r="BV19" s="127"/>
      <c r="BW19" s="127">
        <v>2</v>
      </c>
      <c r="BX19" s="127"/>
      <c r="BY19" s="127"/>
      <c r="BZ19" s="60"/>
      <c r="CA19" s="60"/>
      <c r="CB19" s="17"/>
      <c r="CC19" s="17"/>
      <c r="CF19" s="109" t="s">
        <v>22</v>
      </c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31"/>
      <c r="CS19" s="160" t="str">
        <f>IF(CT21="","",IF(CT21&lt;CX21,"●",IF(CT21&gt;CX21,"○",IF(CT21=CX21,"△"))))</f>
        <v>○</v>
      </c>
      <c r="CT19" s="160"/>
      <c r="CU19" s="160"/>
      <c r="CV19" s="160"/>
      <c r="CW19" s="160"/>
      <c r="CX19" s="160"/>
      <c r="CY19" s="160"/>
      <c r="CZ19" s="160"/>
      <c r="DA19" s="160" t="str">
        <f>IF(DB21="","",IF(DB21&lt;DF21,"●",IF(DB21&gt;DF21,"○",IF(DB21=DF21,"△"))))</f>
        <v>○</v>
      </c>
      <c r="DB19" s="160"/>
      <c r="DC19" s="160"/>
      <c r="DD19" s="160"/>
      <c r="DE19" s="160"/>
      <c r="DF19" s="160"/>
      <c r="DG19" s="160"/>
      <c r="DH19" s="160"/>
      <c r="DI19" s="115"/>
      <c r="DJ19" s="115"/>
      <c r="DK19" s="115"/>
      <c r="DL19" s="115"/>
      <c r="DM19" s="115"/>
      <c r="DN19" s="115"/>
      <c r="DO19" s="115"/>
      <c r="DP19" s="115"/>
      <c r="DQ19" s="118">
        <v>3</v>
      </c>
      <c r="DR19" s="119"/>
      <c r="DS19" s="119"/>
      <c r="DT19" s="122" t="str">
        <f>IF(DR21="","",IF(DR21&lt;DV21,"●",IF(DR21&gt;DV21,"○",IF(DR21=DV21,"△"))))</f>
        <v>△</v>
      </c>
      <c r="DU19" s="122"/>
      <c r="DV19" s="23"/>
      <c r="DW19" s="23"/>
      <c r="DX19" s="24"/>
      <c r="DY19" s="146">
        <f>COUNTIF(CS19:DX20,"○")*1</f>
        <v>2</v>
      </c>
      <c r="DZ19" s="146"/>
      <c r="EA19" s="146"/>
      <c r="EB19" s="123">
        <f>COUNTIF(CS19:DX20,"●")*1</f>
        <v>0</v>
      </c>
      <c r="EC19" s="123"/>
      <c r="ED19" s="123"/>
      <c r="EE19" s="123">
        <f>COUNTIF(CS19:DX20,"△")*1</f>
        <v>1</v>
      </c>
      <c r="EF19" s="123"/>
      <c r="EG19" s="123"/>
      <c r="EH19" s="150">
        <f>COUNTIF(CS19:DX20,"○")*3+COUNTIF(CS19:DX20,"△")*1</f>
        <v>7</v>
      </c>
      <c r="EI19" s="150"/>
      <c r="EJ19" s="150"/>
      <c r="EK19" s="154">
        <f>DJ21+DR21+DN16+DN11</f>
        <v>8</v>
      </c>
      <c r="EL19" s="154"/>
      <c r="EM19" s="154"/>
      <c r="EN19" s="123">
        <f>DI19+DJ11+DJ16+DV21</f>
        <v>2</v>
      </c>
      <c r="EO19" s="123"/>
      <c r="EP19" s="123"/>
      <c r="EQ19" s="123">
        <f>EK19-EN19</f>
        <v>6</v>
      </c>
      <c r="ER19" s="123"/>
      <c r="ES19" s="123"/>
      <c r="ET19" s="137">
        <v>1</v>
      </c>
      <c r="EU19" s="138"/>
      <c r="EV19" s="139"/>
    </row>
    <row r="20" spans="1:152" s="4" customFormat="1" ht="15" customHeight="1" thickBot="1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16"/>
      <c r="AE20" s="116"/>
      <c r="AF20" s="116"/>
      <c r="AG20" s="116"/>
      <c r="AH20" s="116"/>
      <c r="AI20" s="116"/>
      <c r="AJ20" s="116"/>
      <c r="AK20" s="116"/>
      <c r="AL20" s="120"/>
      <c r="AM20" s="121"/>
      <c r="AN20" s="121"/>
      <c r="AO20" s="103"/>
      <c r="AP20" s="103"/>
      <c r="AQ20" s="26"/>
      <c r="AR20" s="26"/>
      <c r="AS20" s="27"/>
      <c r="AT20" s="120"/>
      <c r="AU20" s="121"/>
      <c r="AV20" s="121"/>
      <c r="AW20" s="103"/>
      <c r="AX20" s="103"/>
      <c r="AY20" s="26"/>
      <c r="AZ20" s="26"/>
      <c r="BA20" s="27"/>
      <c r="BB20" s="128"/>
      <c r="BC20" s="178"/>
      <c r="BD20" s="178"/>
      <c r="BE20" s="128"/>
      <c r="BF20" s="128"/>
      <c r="BG20" s="128"/>
      <c r="BH20" s="128"/>
      <c r="BI20" s="128"/>
      <c r="BJ20" s="128"/>
      <c r="BK20" s="174"/>
      <c r="BL20" s="174"/>
      <c r="BM20" s="174"/>
      <c r="BN20" s="168"/>
      <c r="BO20" s="168"/>
      <c r="BP20" s="168"/>
      <c r="BQ20" s="128"/>
      <c r="BR20" s="128"/>
      <c r="BS20" s="128"/>
      <c r="BT20" s="128"/>
      <c r="BU20" s="128"/>
      <c r="BV20" s="128"/>
      <c r="BW20" s="128"/>
      <c r="BX20" s="128"/>
      <c r="BY20" s="128"/>
      <c r="BZ20" s="60"/>
      <c r="CA20" s="60"/>
      <c r="CB20" s="17"/>
      <c r="CC20" s="17"/>
      <c r="CF20" s="111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32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16"/>
      <c r="DJ20" s="116"/>
      <c r="DK20" s="116"/>
      <c r="DL20" s="116"/>
      <c r="DM20" s="116"/>
      <c r="DN20" s="116"/>
      <c r="DO20" s="116"/>
      <c r="DP20" s="116"/>
      <c r="DQ20" s="120"/>
      <c r="DR20" s="121"/>
      <c r="DS20" s="121"/>
      <c r="DT20" s="103"/>
      <c r="DU20" s="103"/>
      <c r="DV20" s="26"/>
      <c r="DW20" s="26"/>
      <c r="DX20" s="27"/>
      <c r="DY20" s="147"/>
      <c r="DZ20" s="147"/>
      <c r="EA20" s="147"/>
      <c r="EB20" s="124"/>
      <c r="EC20" s="124"/>
      <c r="ED20" s="124"/>
      <c r="EE20" s="124"/>
      <c r="EF20" s="124"/>
      <c r="EG20" s="124"/>
      <c r="EH20" s="151"/>
      <c r="EI20" s="151"/>
      <c r="EJ20" s="151"/>
      <c r="EK20" s="155"/>
      <c r="EL20" s="155"/>
      <c r="EM20" s="155"/>
      <c r="EN20" s="124"/>
      <c r="EO20" s="124"/>
      <c r="EP20" s="124"/>
      <c r="EQ20" s="124"/>
      <c r="ER20" s="124"/>
      <c r="ES20" s="124"/>
      <c r="ET20" s="140"/>
      <c r="EU20" s="141"/>
      <c r="EV20" s="142"/>
    </row>
    <row r="21" spans="1:152" s="4" customFormat="1" ht="15" customHeight="1" thickBot="1" thickTop="1">
      <c r="A21" s="158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28"/>
      <c r="O21" s="103">
        <f>IF(AI11="","",AI11)</f>
        <v>1</v>
      </c>
      <c r="P21" s="103"/>
      <c r="Q21" s="103" t="s">
        <v>8</v>
      </c>
      <c r="R21" s="103"/>
      <c r="S21" s="103">
        <f>IF(AE11="","",AE11)</f>
        <v>4</v>
      </c>
      <c r="T21" s="103"/>
      <c r="U21" s="25"/>
      <c r="V21" s="28"/>
      <c r="W21" s="103">
        <f>IF(AI16="","",AI16)</f>
        <v>2</v>
      </c>
      <c r="X21" s="103"/>
      <c r="Y21" s="103" t="s">
        <v>8</v>
      </c>
      <c r="Z21" s="103"/>
      <c r="AA21" s="103">
        <f>IF(AE16="","",AE16)</f>
        <v>1</v>
      </c>
      <c r="AB21" s="103"/>
      <c r="AC21" s="25"/>
      <c r="AD21" s="116"/>
      <c r="AE21" s="116"/>
      <c r="AF21" s="116"/>
      <c r="AG21" s="116"/>
      <c r="AH21" s="116"/>
      <c r="AI21" s="116"/>
      <c r="AJ21" s="116"/>
      <c r="AK21" s="116"/>
      <c r="AL21" s="28"/>
      <c r="AM21" s="103">
        <v>1</v>
      </c>
      <c r="AN21" s="103"/>
      <c r="AO21" s="103" t="s">
        <v>8</v>
      </c>
      <c r="AP21" s="103"/>
      <c r="AQ21" s="103">
        <v>0</v>
      </c>
      <c r="AR21" s="103"/>
      <c r="AS21" s="33"/>
      <c r="AT21" s="28"/>
      <c r="AU21" s="103">
        <v>4</v>
      </c>
      <c r="AV21" s="103"/>
      <c r="AW21" s="103" t="s">
        <v>8</v>
      </c>
      <c r="AX21" s="103"/>
      <c r="AY21" s="103">
        <v>0</v>
      </c>
      <c r="AZ21" s="103"/>
      <c r="BA21" s="25"/>
      <c r="BB21" s="129"/>
      <c r="BC21" s="179"/>
      <c r="BD21" s="179"/>
      <c r="BE21" s="129"/>
      <c r="BF21" s="129"/>
      <c r="BG21" s="129"/>
      <c r="BH21" s="129"/>
      <c r="BI21" s="129"/>
      <c r="BJ21" s="129"/>
      <c r="BK21" s="175"/>
      <c r="BL21" s="175"/>
      <c r="BM21" s="175"/>
      <c r="BN21" s="169"/>
      <c r="BO21" s="169"/>
      <c r="BP21" s="169"/>
      <c r="BQ21" s="129"/>
      <c r="BR21" s="129"/>
      <c r="BS21" s="129"/>
      <c r="BT21" s="129"/>
      <c r="BU21" s="129"/>
      <c r="BV21" s="129"/>
      <c r="BW21" s="129"/>
      <c r="BX21" s="129"/>
      <c r="BY21" s="129"/>
      <c r="BZ21" s="60"/>
      <c r="CA21" s="60"/>
      <c r="CB21" s="17"/>
      <c r="CC21" s="17"/>
      <c r="CF21" s="113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33"/>
      <c r="CS21" s="28"/>
      <c r="CT21" s="103">
        <f>IF(DN11="","",DN11)</f>
        <v>2</v>
      </c>
      <c r="CU21" s="103"/>
      <c r="CV21" s="103" t="s">
        <v>8</v>
      </c>
      <c r="CW21" s="103"/>
      <c r="CX21" s="103">
        <f>IF(DJ11="","",DJ11)</f>
        <v>1</v>
      </c>
      <c r="CY21" s="103"/>
      <c r="CZ21" s="25"/>
      <c r="DA21" s="28"/>
      <c r="DB21" s="103">
        <f>IF(DN16="","",DN16)</f>
        <v>5</v>
      </c>
      <c r="DC21" s="103"/>
      <c r="DD21" s="103" t="s">
        <v>8</v>
      </c>
      <c r="DE21" s="103"/>
      <c r="DF21" s="103">
        <f>IF(DJ16="","",DJ16)</f>
        <v>0</v>
      </c>
      <c r="DG21" s="103"/>
      <c r="DH21" s="25"/>
      <c r="DI21" s="116"/>
      <c r="DJ21" s="116"/>
      <c r="DK21" s="116"/>
      <c r="DL21" s="116"/>
      <c r="DM21" s="116"/>
      <c r="DN21" s="116"/>
      <c r="DO21" s="116"/>
      <c r="DP21" s="116"/>
      <c r="DQ21" s="28"/>
      <c r="DR21" s="103">
        <v>1</v>
      </c>
      <c r="DS21" s="103"/>
      <c r="DT21" s="103" t="s">
        <v>8</v>
      </c>
      <c r="DU21" s="103"/>
      <c r="DV21" s="103">
        <v>1</v>
      </c>
      <c r="DW21" s="103"/>
      <c r="DX21" s="33"/>
      <c r="DY21" s="148"/>
      <c r="DZ21" s="148"/>
      <c r="EA21" s="148"/>
      <c r="EB21" s="125"/>
      <c r="EC21" s="125"/>
      <c r="ED21" s="125"/>
      <c r="EE21" s="125"/>
      <c r="EF21" s="125"/>
      <c r="EG21" s="125"/>
      <c r="EH21" s="152"/>
      <c r="EI21" s="152"/>
      <c r="EJ21" s="152"/>
      <c r="EK21" s="156"/>
      <c r="EL21" s="156"/>
      <c r="EM21" s="156"/>
      <c r="EN21" s="125"/>
      <c r="EO21" s="125"/>
      <c r="EP21" s="125"/>
      <c r="EQ21" s="125"/>
      <c r="ER21" s="125"/>
      <c r="ES21" s="125"/>
      <c r="ET21" s="140"/>
      <c r="EU21" s="141"/>
      <c r="EV21" s="142"/>
    </row>
    <row r="22" spans="1:152" s="4" customFormat="1" ht="15" customHeight="1" thickBot="1" thickTop="1">
      <c r="A22" s="158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28"/>
      <c r="O22" s="103"/>
      <c r="P22" s="103"/>
      <c r="Q22" s="103"/>
      <c r="R22" s="103"/>
      <c r="S22" s="103"/>
      <c r="T22" s="103"/>
      <c r="U22" s="25"/>
      <c r="V22" s="28"/>
      <c r="W22" s="103"/>
      <c r="X22" s="103"/>
      <c r="Y22" s="103"/>
      <c r="Z22" s="103"/>
      <c r="AA22" s="103"/>
      <c r="AB22" s="103"/>
      <c r="AC22" s="25"/>
      <c r="AD22" s="116"/>
      <c r="AE22" s="116"/>
      <c r="AF22" s="116"/>
      <c r="AG22" s="116"/>
      <c r="AH22" s="116"/>
      <c r="AI22" s="116"/>
      <c r="AJ22" s="116"/>
      <c r="AK22" s="116"/>
      <c r="AL22" s="28"/>
      <c r="AM22" s="103"/>
      <c r="AN22" s="103"/>
      <c r="AO22" s="103"/>
      <c r="AP22" s="103"/>
      <c r="AQ22" s="103"/>
      <c r="AR22" s="103"/>
      <c r="AS22" s="33"/>
      <c r="AT22" s="28"/>
      <c r="AU22" s="103"/>
      <c r="AV22" s="103"/>
      <c r="AW22" s="103"/>
      <c r="AX22" s="103"/>
      <c r="AY22" s="103"/>
      <c r="AZ22" s="103"/>
      <c r="BA22" s="25"/>
      <c r="BB22" s="129"/>
      <c r="BC22" s="179"/>
      <c r="BD22" s="179"/>
      <c r="BE22" s="129"/>
      <c r="BF22" s="129"/>
      <c r="BG22" s="129"/>
      <c r="BH22" s="129"/>
      <c r="BI22" s="129"/>
      <c r="BJ22" s="129"/>
      <c r="BK22" s="175"/>
      <c r="BL22" s="175"/>
      <c r="BM22" s="175"/>
      <c r="BN22" s="169"/>
      <c r="BO22" s="169"/>
      <c r="BP22" s="169"/>
      <c r="BQ22" s="129"/>
      <c r="BR22" s="129"/>
      <c r="BS22" s="129"/>
      <c r="BT22" s="129"/>
      <c r="BU22" s="129"/>
      <c r="BV22" s="129"/>
      <c r="BW22" s="129"/>
      <c r="BX22" s="129"/>
      <c r="BY22" s="129"/>
      <c r="BZ22" s="60"/>
      <c r="CA22" s="60"/>
      <c r="CB22" s="17"/>
      <c r="CC22" s="17"/>
      <c r="CF22" s="113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33"/>
      <c r="CS22" s="28"/>
      <c r="CT22" s="103"/>
      <c r="CU22" s="103"/>
      <c r="CV22" s="103"/>
      <c r="CW22" s="103"/>
      <c r="CX22" s="103"/>
      <c r="CY22" s="103"/>
      <c r="CZ22" s="25"/>
      <c r="DA22" s="28"/>
      <c r="DB22" s="103"/>
      <c r="DC22" s="103"/>
      <c r="DD22" s="103"/>
      <c r="DE22" s="103"/>
      <c r="DF22" s="103"/>
      <c r="DG22" s="103"/>
      <c r="DH22" s="25"/>
      <c r="DI22" s="116"/>
      <c r="DJ22" s="116"/>
      <c r="DK22" s="116"/>
      <c r="DL22" s="116"/>
      <c r="DM22" s="116"/>
      <c r="DN22" s="116"/>
      <c r="DO22" s="116"/>
      <c r="DP22" s="116"/>
      <c r="DQ22" s="28"/>
      <c r="DR22" s="103"/>
      <c r="DS22" s="103"/>
      <c r="DT22" s="103"/>
      <c r="DU22" s="103"/>
      <c r="DV22" s="103"/>
      <c r="DW22" s="103"/>
      <c r="DX22" s="33"/>
      <c r="DY22" s="148"/>
      <c r="DZ22" s="148"/>
      <c r="EA22" s="148"/>
      <c r="EB22" s="125"/>
      <c r="EC22" s="125"/>
      <c r="ED22" s="125"/>
      <c r="EE22" s="125"/>
      <c r="EF22" s="125"/>
      <c r="EG22" s="125"/>
      <c r="EH22" s="152"/>
      <c r="EI22" s="152"/>
      <c r="EJ22" s="152"/>
      <c r="EK22" s="156"/>
      <c r="EL22" s="156"/>
      <c r="EM22" s="156"/>
      <c r="EN22" s="125"/>
      <c r="EO22" s="125"/>
      <c r="EP22" s="125"/>
      <c r="EQ22" s="125"/>
      <c r="ER22" s="125"/>
      <c r="ES22" s="125"/>
      <c r="ET22" s="140"/>
      <c r="EU22" s="141"/>
      <c r="EV22" s="142"/>
    </row>
    <row r="23" spans="1:152" s="4" customFormat="1" ht="15" customHeight="1" thickTop="1">
      <c r="A23" s="171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29"/>
      <c r="O23" s="165"/>
      <c r="P23" s="165"/>
      <c r="Q23" s="165"/>
      <c r="R23" s="165"/>
      <c r="S23" s="165"/>
      <c r="T23" s="165"/>
      <c r="U23" s="30"/>
      <c r="V23" s="29"/>
      <c r="W23" s="165"/>
      <c r="X23" s="165"/>
      <c r="Y23" s="165"/>
      <c r="Z23" s="165"/>
      <c r="AA23" s="165"/>
      <c r="AB23" s="165"/>
      <c r="AC23" s="30"/>
      <c r="AD23" s="166"/>
      <c r="AE23" s="166"/>
      <c r="AF23" s="166"/>
      <c r="AG23" s="166"/>
      <c r="AH23" s="166"/>
      <c r="AI23" s="166"/>
      <c r="AJ23" s="166"/>
      <c r="AK23" s="166"/>
      <c r="AL23" s="29"/>
      <c r="AM23" s="165"/>
      <c r="AN23" s="165"/>
      <c r="AO23" s="165"/>
      <c r="AP23" s="165"/>
      <c r="AQ23" s="165"/>
      <c r="AR23" s="165"/>
      <c r="AS23" s="34"/>
      <c r="AT23" s="29"/>
      <c r="AU23" s="165"/>
      <c r="AV23" s="165"/>
      <c r="AW23" s="165"/>
      <c r="AX23" s="165"/>
      <c r="AY23" s="165"/>
      <c r="AZ23" s="165"/>
      <c r="BA23" s="30"/>
      <c r="BB23" s="130"/>
      <c r="BC23" s="180"/>
      <c r="BD23" s="180"/>
      <c r="BE23" s="130"/>
      <c r="BF23" s="130"/>
      <c r="BG23" s="130"/>
      <c r="BH23" s="130"/>
      <c r="BI23" s="130"/>
      <c r="BJ23" s="130"/>
      <c r="BK23" s="176"/>
      <c r="BL23" s="176"/>
      <c r="BM23" s="176"/>
      <c r="BN23" s="170"/>
      <c r="BO23" s="170"/>
      <c r="BP23" s="170"/>
      <c r="BQ23" s="130"/>
      <c r="BR23" s="130"/>
      <c r="BS23" s="130"/>
      <c r="BT23" s="130"/>
      <c r="BU23" s="130"/>
      <c r="BV23" s="130"/>
      <c r="BW23" s="130"/>
      <c r="BX23" s="130"/>
      <c r="BY23" s="130"/>
      <c r="BZ23" s="60"/>
      <c r="CA23" s="60"/>
      <c r="CB23" s="17"/>
      <c r="CC23" s="17"/>
      <c r="CF23" s="134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6"/>
      <c r="CS23" s="29"/>
      <c r="CT23" s="165"/>
      <c r="CU23" s="165"/>
      <c r="CV23" s="165"/>
      <c r="CW23" s="165"/>
      <c r="CX23" s="165"/>
      <c r="CY23" s="165"/>
      <c r="CZ23" s="30"/>
      <c r="DA23" s="29"/>
      <c r="DB23" s="165"/>
      <c r="DC23" s="165"/>
      <c r="DD23" s="165"/>
      <c r="DE23" s="165"/>
      <c r="DF23" s="165"/>
      <c r="DG23" s="165"/>
      <c r="DH23" s="30"/>
      <c r="DI23" s="166"/>
      <c r="DJ23" s="166"/>
      <c r="DK23" s="166"/>
      <c r="DL23" s="166"/>
      <c r="DM23" s="166"/>
      <c r="DN23" s="166"/>
      <c r="DO23" s="166"/>
      <c r="DP23" s="166"/>
      <c r="DQ23" s="29"/>
      <c r="DR23" s="165"/>
      <c r="DS23" s="165"/>
      <c r="DT23" s="165"/>
      <c r="DU23" s="165"/>
      <c r="DV23" s="165"/>
      <c r="DW23" s="165"/>
      <c r="DX23" s="34"/>
      <c r="DY23" s="148"/>
      <c r="DZ23" s="148"/>
      <c r="EA23" s="148"/>
      <c r="EB23" s="125"/>
      <c r="EC23" s="125"/>
      <c r="ED23" s="125"/>
      <c r="EE23" s="125"/>
      <c r="EF23" s="125"/>
      <c r="EG23" s="125"/>
      <c r="EH23" s="153"/>
      <c r="EI23" s="153"/>
      <c r="EJ23" s="153"/>
      <c r="EK23" s="156"/>
      <c r="EL23" s="156"/>
      <c r="EM23" s="156"/>
      <c r="EN23" s="125"/>
      <c r="EO23" s="125"/>
      <c r="EP23" s="125"/>
      <c r="EQ23" s="125"/>
      <c r="ER23" s="125"/>
      <c r="ES23" s="125"/>
      <c r="ET23" s="140"/>
      <c r="EU23" s="141"/>
      <c r="EV23" s="142"/>
    </row>
    <row r="24" spans="1:152" s="4" customFormat="1" ht="15" customHeight="1">
      <c r="A24" s="181" t="s">
        <v>19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5" t="str">
        <f>IF(O26="","",IF(O26&lt;S26,"●",IF(O26&gt;S26,"○",IF(O26=S26,"△"))))</f>
        <v>●</v>
      </c>
      <c r="O24" s="185"/>
      <c r="P24" s="185"/>
      <c r="Q24" s="185"/>
      <c r="R24" s="185"/>
      <c r="S24" s="185"/>
      <c r="T24" s="185"/>
      <c r="U24" s="185"/>
      <c r="V24" s="185" t="str">
        <f>IF(W26="","",IF(W26&lt;AA26,"●",IF(W26&gt;AA26,"○",IF(W26=AA26,"△"))))</f>
        <v>●</v>
      </c>
      <c r="W24" s="185"/>
      <c r="X24" s="185"/>
      <c r="Y24" s="185"/>
      <c r="Z24" s="185"/>
      <c r="AA24" s="185"/>
      <c r="AB24" s="185"/>
      <c r="AC24" s="185"/>
      <c r="AD24" s="185" t="str">
        <f>IF(AE26="","",IF(AE26&lt;AI26,"●",IF(AE26&gt;AI26,"○",IF(AE26=AI26,"△"))))</f>
        <v>●</v>
      </c>
      <c r="AE24" s="185"/>
      <c r="AF24" s="185"/>
      <c r="AG24" s="185"/>
      <c r="AH24" s="185"/>
      <c r="AI24" s="185"/>
      <c r="AJ24" s="185"/>
      <c r="AK24" s="185"/>
      <c r="AL24" s="116"/>
      <c r="AM24" s="186"/>
      <c r="AN24" s="186"/>
      <c r="AO24" s="186"/>
      <c r="AP24" s="186"/>
      <c r="AQ24" s="186"/>
      <c r="AR24" s="186"/>
      <c r="AS24" s="187"/>
      <c r="AT24" s="118">
        <v>5</v>
      </c>
      <c r="AU24" s="119"/>
      <c r="AV24" s="119"/>
      <c r="AW24" s="122" t="str">
        <f>IF(AU26="","",IF(AU26&lt;AY26,"●",IF(AU26&gt;AY26,"○",IF(AU26=AY26,"△"))))</f>
        <v>○</v>
      </c>
      <c r="AX24" s="122"/>
      <c r="AY24" s="23"/>
      <c r="AZ24" s="23"/>
      <c r="BA24" s="24"/>
      <c r="BB24" s="127">
        <f>COUNTIF(N24:BA25,"○")*1</f>
        <v>1</v>
      </c>
      <c r="BC24" s="177"/>
      <c r="BD24" s="177"/>
      <c r="BE24" s="127">
        <f>COUNTIF(N24:BA25,"●")*1</f>
        <v>3</v>
      </c>
      <c r="BF24" s="127"/>
      <c r="BG24" s="127"/>
      <c r="BH24" s="127">
        <f>COUNTIF(N24:BA25,"△")*1</f>
        <v>0</v>
      </c>
      <c r="BI24" s="127"/>
      <c r="BJ24" s="127"/>
      <c r="BK24" s="173">
        <f>COUNTIF(N24:BA25,"○")*3+COUNTIF(N24:BA25,"△")*1</f>
        <v>3</v>
      </c>
      <c r="BL24" s="173"/>
      <c r="BM24" s="173"/>
      <c r="BN24" s="167">
        <f>AM26+AU26+AQ11+AQ16+AQ21</f>
        <v>4</v>
      </c>
      <c r="BO24" s="167"/>
      <c r="BP24" s="167"/>
      <c r="BQ24" s="127">
        <f>AM11+AM16+AM21+AQ26+AY26</f>
        <v>10</v>
      </c>
      <c r="BR24" s="127"/>
      <c r="BS24" s="127"/>
      <c r="BT24" s="127">
        <f>BN24-BQ24</f>
        <v>-6</v>
      </c>
      <c r="BU24" s="127"/>
      <c r="BV24" s="127"/>
      <c r="BW24" s="127">
        <v>4</v>
      </c>
      <c r="BX24" s="127"/>
      <c r="BY24" s="127"/>
      <c r="BZ24" s="17"/>
      <c r="CA24" s="17"/>
      <c r="CB24" s="17"/>
      <c r="CC24" s="17"/>
      <c r="CD24"/>
      <c r="CE24"/>
      <c r="CF24" s="198" t="s">
        <v>46</v>
      </c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5" t="str">
        <f>IF(CT26="","",IF(CT26&lt;CX26,"●",IF(CT26&gt;CX26,"○",IF(CT26=CX26,"△"))))</f>
        <v>○</v>
      </c>
      <c r="CT24" s="185"/>
      <c r="CU24" s="185"/>
      <c r="CV24" s="185"/>
      <c r="CW24" s="185"/>
      <c r="CX24" s="185"/>
      <c r="CY24" s="185"/>
      <c r="CZ24" s="185"/>
      <c r="DA24" s="185" t="str">
        <f>IF(DB26="","",IF(DB26&lt;DF26,"●",IF(DB26&gt;DF26,"○",IF(DB26=DF26,"△"))))</f>
        <v>○</v>
      </c>
      <c r="DB24" s="185"/>
      <c r="DC24" s="185"/>
      <c r="DD24" s="185"/>
      <c r="DE24" s="185"/>
      <c r="DF24" s="185"/>
      <c r="DG24" s="185"/>
      <c r="DH24" s="185"/>
      <c r="DI24" s="185" t="str">
        <f>IF(DJ26="","",IF(DJ26&lt;DN26,"●",IF(DJ26&gt;DN26,"○",IF(DJ26=DN26,"△"))))</f>
        <v>△</v>
      </c>
      <c r="DJ24" s="185"/>
      <c r="DK24" s="185"/>
      <c r="DL24" s="185"/>
      <c r="DM24" s="185"/>
      <c r="DN24" s="185"/>
      <c r="DO24" s="185"/>
      <c r="DP24" s="185"/>
      <c r="DQ24" s="116"/>
      <c r="DR24" s="186"/>
      <c r="DS24" s="186"/>
      <c r="DT24" s="186"/>
      <c r="DU24" s="186"/>
      <c r="DV24" s="186"/>
      <c r="DW24" s="186"/>
      <c r="DX24" s="187"/>
      <c r="DY24" s="147">
        <f>COUNTIF(CS24:DX25,"○")*1</f>
        <v>2</v>
      </c>
      <c r="DZ24" s="147"/>
      <c r="EA24" s="147"/>
      <c r="EB24" s="124">
        <f>COUNTIF(CS24:DX25,"●")*1</f>
        <v>0</v>
      </c>
      <c r="EC24" s="124"/>
      <c r="ED24" s="124"/>
      <c r="EE24" s="124">
        <f>COUNTIF(CS24:DX25,"△")*1</f>
        <v>1</v>
      </c>
      <c r="EF24" s="124"/>
      <c r="EG24" s="124"/>
      <c r="EH24" s="150">
        <f>COUNTIF(CS24:DX25,"○")*3+COUNTIF(CS24:DX25,"△")*1</f>
        <v>7</v>
      </c>
      <c r="EI24" s="150"/>
      <c r="EJ24" s="150"/>
      <c r="EK24" s="155">
        <f>DR26+DV21+DV16+DV11</f>
        <v>6</v>
      </c>
      <c r="EL24" s="155"/>
      <c r="EM24" s="155"/>
      <c r="EN24" s="124">
        <f>DR21+DR16+DR11</f>
        <v>2</v>
      </c>
      <c r="EO24" s="124"/>
      <c r="EP24" s="124"/>
      <c r="EQ24" s="124">
        <f>EK24-EN24</f>
        <v>4</v>
      </c>
      <c r="ER24" s="124"/>
      <c r="ES24" s="124"/>
      <c r="ET24" s="137">
        <v>2</v>
      </c>
      <c r="EU24" s="138"/>
      <c r="EV24" s="139"/>
    </row>
    <row r="25" spans="1:152" s="4" customFormat="1" ht="15" customHeight="1" thickBot="1">
      <c r="A25" s="181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16"/>
      <c r="AM25" s="186"/>
      <c r="AN25" s="186"/>
      <c r="AO25" s="186"/>
      <c r="AP25" s="186"/>
      <c r="AQ25" s="186"/>
      <c r="AR25" s="186"/>
      <c r="AS25" s="187"/>
      <c r="AT25" s="120"/>
      <c r="AU25" s="121"/>
      <c r="AV25" s="121"/>
      <c r="AW25" s="103"/>
      <c r="AX25" s="103"/>
      <c r="AY25" s="26"/>
      <c r="AZ25" s="26"/>
      <c r="BA25" s="27"/>
      <c r="BB25" s="128"/>
      <c r="BC25" s="178"/>
      <c r="BD25" s="178"/>
      <c r="BE25" s="128"/>
      <c r="BF25" s="128"/>
      <c r="BG25" s="128"/>
      <c r="BH25" s="128"/>
      <c r="BI25" s="128"/>
      <c r="BJ25" s="128"/>
      <c r="BK25" s="174"/>
      <c r="BL25" s="174"/>
      <c r="BM25" s="174"/>
      <c r="BN25" s="168"/>
      <c r="BO25" s="168"/>
      <c r="BP25" s="168"/>
      <c r="BQ25" s="128"/>
      <c r="BR25" s="128"/>
      <c r="BS25" s="128"/>
      <c r="BT25" s="128"/>
      <c r="BU25" s="128"/>
      <c r="BV25" s="128"/>
      <c r="BW25" s="128"/>
      <c r="BX25" s="128"/>
      <c r="BY25" s="128"/>
      <c r="BZ25" s="17"/>
      <c r="CA25" s="17"/>
      <c r="CB25" s="17"/>
      <c r="CC25" s="17"/>
      <c r="CD25"/>
      <c r="CE25"/>
      <c r="CF25" s="181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16"/>
      <c r="DR25" s="186"/>
      <c r="DS25" s="186"/>
      <c r="DT25" s="186"/>
      <c r="DU25" s="186"/>
      <c r="DV25" s="186"/>
      <c r="DW25" s="186"/>
      <c r="DX25" s="187"/>
      <c r="DY25" s="147"/>
      <c r="DZ25" s="147"/>
      <c r="EA25" s="147"/>
      <c r="EB25" s="124"/>
      <c r="EC25" s="124"/>
      <c r="ED25" s="124"/>
      <c r="EE25" s="124"/>
      <c r="EF25" s="124"/>
      <c r="EG25" s="124"/>
      <c r="EH25" s="151"/>
      <c r="EI25" s="151"/>
      <c r="EJ25" s="151"/>
      <c r="EK25" s="155"/>
      <c r="EL25" s="155"/>
      <c r="EM25" s="155"/>
      <c r="EN25" s="124"/>
      <c r="EO25" s="124"/>
      <c r="EP25" s="124"/>
      <c r="EQ25" s="124"/>
      <c r="ER25" s="124"/>
      <c r="ES25" s="124"/>
      <c r="ET25" s="140"/>
      <c r="EU25" s="141"/>
      <c r="EV25" s="142"/>
    </row>
    <row r="26" spans="1:152" s="4" customFormat="1" ht="15" customHeight="1" thickBot="1" thickTop="1">
      <c r="A26" s="158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28"/>
      <c r="O26" s="103">
        <f>IF(AQ11="","",AQ11)</f>
        <v>0</v>
      </c>
      <c r="P26" s="103"/>
      <c r="Q26" s="103" t="s">
        <v>8</v>
      </c>
      <c r="R26" s="103"/>
      <c r="S26" s="103">
        <f>IF(AM11="","",AM11)</f>
        <v>4</v>
      </c>
      <c r="T26" s="103"/>
      <c r="U26" s="25"/>
      <c r="V26" s="28"/>
      <c r="W26" s="103">
        <f>IF(AQ16="","",AQ16)</f>
        <v>0</v>
      </c>
      <c r="X26" s="103"/>
      <c r="Y26" s="103" t="s">
        <v>8</v>
      </c>
      <c r="Z26" s="103"/>
      <c r="AA26" s="103">
        <f>IF(AM16="","",AM16)</f>
        <v>4</v>
      </c>
      <c r="AB26" s="103"/>
      <c r="AC26" s="25"/>
      <c r="AD26" s="28"/>
      <c r="AE26" s="103">
        <f>IF(AQ21="","",AQ21)</f>
        <v>0</v>
      </c>
      <c r="AF26" s="103"/>
      <c r="AG26" s="103" t="s">
        <v>8</v>
      </c>
      <c r="AH26" s="103"/>
      <c r="AI26" s="103">
        <f>IF(AM21="","",AM21)</f>
        <v>1</v>
      </c>
      <c r="AJ26" s="103"/>
      <c r="AK26" s="25"/>
      <c r="AL26" s="116"/>
      <c r="AM26" s="186"/>
      <c r="AN26" s="186"/>
      <c r="AO26" s="186"/>
      <c r="AP26" s="186"/>
      <c r="AQ26" s="186"/>
      <c r="AR26" s="186"/>
      <c r="AS26" s="187"/>
      <c r="AT26" s="28"/>
      <c r="AU26" s="103">
        <v>4</v>
      </c>
      <c r="AV26" s="103"/>
      <c r="AW26" s="103" t="s">
        <v>8</v>
      </c>
      <c r="AX26" s="103"/>
      <c r="AY26" s="103">
        <v>1</v>
      </c>
      <c r="AZ26" s="103"/>
      <c r="BA26" s="25"/>
      <c r="BB26" s="129"/>
      <c r="BC26" s="179"/>
      <c r="BD26" s="179"/>
      <c r="BE26" s="129"/>
      <c r="BF26" s="129"/>
      <c r="BG26" s="129"/>
      <c r="BH26" s="129"/>
      <c r="BI26" s="129"/>
      <c r="BJ26" s="129"/>
      <c r="BK26" s="175"/>
      <c r="BL26" s="175"/>
      <c r="BM26" s="175"/>
      <c r="BN26" s="169"/>
      <c r="BO26" s="169"/>
      <c r="BP26" s="169"/>
      <c r="BQ26" s="129"/>
      <c r="BR26" s="129"/>
      <c r="BS26" s="129"/>
      <c r="BT26" s="129"/>
      <c r="BU26" s="129"/>
      <c r="BV26" s="129"/>
      <c r="BW26" s="129"/>
      <c r="BX26" s="129"/>
      <c r="BY26" s="129"/>
      <c r="BZ26" s="17"/>
      <c r="CA26" s="17"/>
      <c r="CB26" s="17"/>
      <c r="CC26" s="17"/>
      <c r="CD26"/>
      <c r="CE26"/>
      <c r="CF26" s="158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28"/>
      <c r="CT26" s="103">
        <f>IF(DV11="","",DV11)</f>
        <v>2</v>
      </c>
      <c r="CU26" s="103"/>
      <c r="CV26" s="103" t="s">
        <v>8</v>
      </c>
      <c r="CW26" s="103"/>
      <c r="CX26" s="103">
        <f>IF(DR11="","",DR11)</f>
        <v>0</v>
      </c>
      <c r="CY26" s="103"/>
      <c r="CZ26" s="25"/>
      <c r="DA26" s="28"/>
      <c r="DB26" s="103">
        <f>IF(DV16="","",DV16)</f>
        <v>3</v>
      </c>
      <c r="DC26" s="103"/>
      <c r="DD26" s="103" t="s">
        <v>8</v>
      </c>
      <c r="DE26" s="103"/>
      <c r="DF26" s="103">
        <f>IF(DR16="","",DR16)</f>
        <v>1</v>
      </c>
      <c r="DG26" s="103"/>
      <c r="DH26" s="25"/>
      <c r="DI26" s="28"/>
      <c r="DJ26" s="103">
        <f>IF(DV21="","",DV21)</f>
        <v>1</v>
      </c>
      <c r="DK26" s="103"/>
      <c r="DL26" s="103" t="s">
        <v>8</v>
      </c>
      <c r="DM26" s="103"/>
      <c r="DN26" s="103">
        <f>IF(DR21="","",DR21)</f>
        <v>1</v>
      </c>
      <c r="DO26" s="103"/>
      <c r="DP26" s="25"/>
      <c r="DQ26" s="116"/>
      <c r="DR26" s="186"/>
      <c r="DS26" s="186"/>
      <c r="DT26" s="186"/>
      <c r="DU26" s="186"/>
      <c r="DV26" s="186"/>
      <c r="DW26" s="186"/>
      <c r="DX26" s="187"/>
      <c r="DY26" s="148"/>
      <c r="DZ26" s="148"/>
      <c r="EA26" s="148"/>
      <c r="EB26" s="125"/>
      <c r="EC26" s="125"/>
      <c r="ED26" s="125"/>
      <c r="EE26" s="125"/>
      <c r="EF26" s="125"/>
      <c r="EG26" s="125"/>
      <c r="EH26" s="152"/>
      <c r="EI26" s="152"/>
      <c r="EJ26" s="152"/>
      <c r="EK26" s="156"/>
      <c r="EL26" s="156"/>
      <c r="EM26" s="156"/>
      <c r="EN26" s="125"/>
      <c r="EO26" s="125"/>
      <c r="EP26" s="125"/>
      <c r="EQ26" s="125"/>
      <c r="ER26" s="125"/>
      <c r="ES26" s="125"/>
      <c r="ET26" s="140"/>
      <c r="EU26" s="141"/>
      <c r="EV26" s="142"/>
    </row>
    <row r="27" spans="1:152" s="4" customFormat="1" ht="15" customHeight="1" thickBot="1" thickTop="1">
      <c r="A27" s="158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28"/>
      <c r="O27" s="103"/>
      <c r="P27" s="103"/>
      <c r="Q27" s="103"/>
      <c r="R27" s="103"/>
      <c r="S27" s="103"/>
      <c r="T27" s="103"/>
      <c r="U27" s="25"/>
      <c r="V27" s="28"/>
      <c r="W27" s="103"/>
      <c r="X27" s="103"/>
      <c r="Y27" s="103"/>
      <c r="Z27" s="103"/>
      <c r="AA27" s="103"/>
      <c r="AB27" s="103"/>
      <c r="AC27" s="25"/>
      <c r="AD27" s="28"/>
      <c r="AE27" s="103"/>
      <c r="AF27" s="103"/>
      <c r="AG27" s="103"/>
      <c r="AH27" s="103"/>
      <c r="AI27" s="103"/>
      <c r="AJ27" s="103"/>
      <c r="AK27" s="25"/>
      <c r="AL27" s="116"/>
      <c r="AM27" s="186"/>
      <c r="AN27" s="186"/>
      <c r="AO27" s="186"/>
      <c r="AP27" s="186"/>
      <c r="AQ27" s="186"/>
      <c r="AR27" s="186"/>
      <c r="AS27" s="187"/>
      <c r="AT27" s="28"/>
      <c r="AU27" s="103"/>
      <c r="AV27" s="103"/>
      <c r="AW27" s="103"/>
      <c r="AX27" s="103"/>
      <c r="AY27" s="103"/>
      <c r="AZ27" s="103"/>
      <c r="BA27" s="25"/>
      <c r="BB27" s="129"/>
      <c r="BC27" s="179"/>
      <c r="BD27" s="179"/>
      <c r="BE27" s="129"/>
      <c r="BF27" s="129"/>
      <c r="BG27" s="129"/>
      <c r="BH27" s="129"/>
      <c r="BI27" s="129"/>
      <c r="BJ27" s="129"/>
      <c r="BK27" s="175"/>
      <c r="BL27" s="175"/>
      <c r="BM27" s="175"/>
      <c r="BN27" s="169"/>
      <c r="BO27" s="169"/>
      <c r="BP27" s="169"/>
      <c r="BQ27" s="129"/>
      <c r="BR27" s="129"/>
      <c r="BS27" s="129"/>
      <c r="BT27" s="129"/>
      <c r="BU27" s="129"/>
      <c r="BV27" s="129"/>
      <c r="BW27" s="129"/>
      <c r="BX27" s="129"/>
      <c r="BY27" s="129"/>
      <c r="BZ27" s="17"/>
      <c r="CA27" s="17"/>
      <c r="CB27" s="17"/>
      <c r="CC27" s="17"/>
      <c r="CD27"/>
      <c r="CE27"/>
      <c r="CF27" s="158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28"/>
      <c r="CT27" s="103"/>
      <c r="CU27" s="103"/>
      <c r="CV27" s="103"/>
      <c r="CW27" s="103"/>
      <c r="CX27" s="103"/>
      <c r="CY27" s="103"/>
      <c r="CZ27" s="25"/>
      <c r="DA27" s="28"/>
      <c r="DB27" s="103"/>
      <c r="DC27" s="103"/>
      <c r="DD27" s="103"/>
      <c r="DE27" s="103"/>
      <c r="DF27" s="103"/>
      <c r="DG27" s="103"/>
      <c r="DH27" s="25"/>
      <c r="DI27" s="28"/>
      <c r="DJ27" s="103"/>
      <c r="DK27" s="103"/>
      <c r="DL27" s="103"/>
      <c r="DM27" s="103"/>
      <c r="DN27" s="103"/>
      <c r="DO27" s="103"/>
      <c r="DP27" s="25"/>
      <c r="DQ27" s="116"/>
      <c r="DR27" s="186"/>
      <c r="DS27" s="186"/>
      <c r="DT27" s="186"/>
      <c r="DU27" s="186"/>
      <c r="DV27" s="186"/>
      <c r="DW27" s="186"/>
      <c r="DX27" s="187"/>
      <c r="DY27" s="148"/>
      <c r="DZ27" s="148"/>
      <c r="EA27" s="148"/>
      <c r="EB27" s="125"/>
      <c r="EC27" s="125"/>
      <c r="ED27" s="125"/>
      <c r="EE27" s="125"/>
      <c r="EF27" s="125"/>
      <c r="EG27" s="125"/>
      <c r="EH27" s="152"/>
      <c r="EI27" s="152"/>
      <c r="EJ27" s="152"/>
      <c r="EK27" s="156"/>
      <c r="EL27" s="156"/>
      <c r="EM27" s="156"/>
      <c r="EN27" s="125"/>
      <c r="EO27" s="125"/>
      <c r="EP27" s="125"/>
      <c r="EQ27" s="125"/>
      <c r="ER27" s="125"/>
      <c r="ES27" s="125"/>
      <c r="ET27" s="140"/>
      <c r="EU27" s="141"/>
      <c r="EV27" s="142"/>
    </row>
    <row r="28" spans="1:152" s="4" customFormat="1" ht="15" customHeight="1" thickTop="1">
      <c r="A28" s="171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29"/>
      <c r="O28" s="165"/>
      <c r="P28" s="165"/>
      <c r="Q28" s="165"/>
      <c r="R28" s="165"/>
      <c r="S28" s="165"/>
      <c r="T28" s="165"/>
      <c r="U28" s="30"/>
      <c r="V28" s="29"/>
      <c r="W28" s="165"/>
      <c r="X28" s="165"/>
      <c r="Y28" s="165"/>
      <c r="Z28" s="165"/>
      <c r="AA28" s="165"/>
      <c r="AB28" s="165"/>
      <c r="AC28" s="30"/>
      <c r="AD28" s="29"/>
      <c r="AE28" s="165"/>
      <c r="AF28" s="165"/>
      <c r="AG28" s="165"/>
      <c r="AH28" s="165"/>
      <c r="AI28" s="165"/>
      <c r="AJ28" s="165"/>
      <c r="AK28" s="30"/>
      <c r="AL28" s="166"/>
      <c r="AM28" s="188"/>
      <c r="AN28" s="188"/>
      <c r="AO28" s="188"/>
      <c r="AP28" s="188"/>
      <c r="AQ28" s="188"/>
      <c r="AR28" s="188"/>
      <c r="AS28" s="189"/>
      <c r="AT28" s="29"/>
      <c r="AU28" s="165"/>
      <c r="AV28" s="165"/>
      <c r="AW28" s="165"/>
      <c r="AX28" s="165"/>
      <c r="AY28" s="165"/>
      <c r="AZ28" s="165"/>
      <c r="BA28" s="30"/>
      <c r="BB28" s="130"/>
      <c r="BC28" s="180"/>
      <c r="BD28" s="180"/>
      <c r="BE28" s="130"/>
      <c r="BF28" s="130"/>
      <c r="BG28" s="130"/>
      <c r="BH28" s="130"/>
      <c r="BI28" s="130"/>
      <c r="BJ28" s="130"/>
      <c r="BK28" s="176"/>
      <c r="BL28" s="176"/>
      <c r="BM28" s="176"/>
      <c r="BN28" s="170"/>
      <c r="BO28" s="170"/>
      <c r="BP28" s="170"/>
      <c r="BQ28" s="130"/>
      <c r="BR28" s="130"/>
      <c r="BS28" s="130"/>
      <c r="BT28" s="130"/>
      <c r="BU28" s="130"/>
      <c r="BV28" s="130"/>
      <c r="BW28" s="130"/>
      <c r="BX28" s="130"/>
      <c r="BY28" s="130"/>
      <c r="BZ28" s="17"/>
      <c r="CA28" s="17"/>
      <c r="CB28" s="17"/>
      <c r="CC28" s="17"/>
      <c r="CD28"/>
      <c r="CE28"/>
      <c r="CF28" s="171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29"/>
      <c r="CT28" s="165"/>
      <c r="CU28" s="165"/>
      <c r="CV28" s="165"/>
      <c r="CW28" s="165"/>
      <c r="CX28" s="165"/>
      <c r="CY28" s="165"/>
      <c r="CZ28" s="30"/>
      <c r="DA28" s="29"/>
      <c r="DB28" s="165"/>
      <c r="DC28" s="165"/>
      <c r="DD28" s="165"/>
      <c r="DE28" s="165"/>
      <c r="DF28" s="165"/>
      <c r="DG28" s="165"/>
      <c r="DH28" s="30"/>
      <c r="DI28" s="29"/>
      <c r="DJ28" s="165"/>
      <c r="DK28" s="165"/>
      <c r="DL28" s="165"/>
      <c r="DM28" s="165"/>
      <c r="DN28" s="165"/>
      <c r="DO28" s="165"/>
      <c r="DP28" s="30"/>
      <c r="DQ28" s="166"/>
      <c r="DR28" s="188"/>
      <c r="DS28" s="188"/>
      <c r="DT28" s="188"/>
      <c r="DU28" s="188"/>
      <c r="DV28" s="188"/>
      <c r="DW28" s="188"/>
      <c r="DX28" s="189"/>
      <c r="DY28" s="148"/>
      <c r="DZ28" s="148"/>
      <c r="EA28" s="148"/>
      <c r="EB28" s="125"/>
      <c r="EC28" s="125"/>
      <c r="ED28" s="125"/>
      <c r="EE28" s="125"/>
      <c r="EF28" s="125"/>
      <c r="EG28" s="125"/>
      <c r="EH28" s="152"/>
      <c r="EI28" s="152"/>
      <c r="EJ28" s="152"/>
      <c r="EK28" s="156"/>
      <c r="EL28" s="156"/>
      <c r="EM28" s="156"/>
      <c r="EN28" s="125"/>
      <c r="EO28" s="125"/>
      <c r="EP28" s="125"/>
      <c r="EQ28" s="125"/>
      <c r="ER28" s="125"/>
      <c r="ES28" s="125"/>
      <c r="ET28" s="143"/>
      <c r="EU28" s="144"/>
      <c r="EV28" s="145"/>
    </row>
    <row r="29" spans="1:152" s="4" customFormat="1" ht="15" customHeight="1">
      <c r="A29" s="181" t="s">
        <v>20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5" t="str">
        <f>IF(O31="","",IF(O31&lt;S31,"●",IF(O31&gt;S31,"○",IF(O31=S31,"△"))))</f>
        <v>●</v>
      </c>
      <c r="O29" s="185"/>
      <c r="P29" s="185"/>
      <c r="Q29" s="185"/>
      <c r="R29" s="185"/>
      <c r="S29" s="185"/>
      <c r="T29" s="185"/>
      <c r="U29" s="185"/>
      <c r="V29" s="185" t="str">
        <f>IF(W31="","",IF(W31&lt;AA31,"●",IF(W31&gt;AA31,"○",IF(W31=AA31,"△"))))</f>
        <v>●</v>
      </c>
      <c r="W29" s="185"/>
      <c r="X29" s="185"/>
      <c r="Y29" s="185"/>
      <c r="Z29" s="185"/>
      <c r="AA29" s="185"/>
      <c r="AB29" s="185"/>
      <c r="AC29" s="185"/>
      <c r="AD29" s="185" t="str">
        <f>IF(AE31="","",IF(AE31&lt;AI31,"●",IF(AE31&gt;AI31,"○",IF(AE31=AI31,"△"))))</f>
        <v>●</v>
      </c>
      <c r="AE29" s="185"/>
      <c r="AF29" s="185"/>
      <c r="AG29" s="185"/>
      <c r="AH29" s="185"/>
      <c r="AI29" s="185"/>
      <c r="AJ29" s="185"/>
      <c r="AK29" s="185"/>
      <c r="AL29" s="185" t="str">
        <f>IF(AM31="","",IF(AM31&lt;AQ31,"●",IF(AM31&gt;AQ31,"○",IF(AM31=AQ31,"△"))))</f>
        <v>●</v>
      </c>
      <c r="AM29" s="185"/>
      <c r="AN29" s="185"/>
      <c r="AO29" s="185"/>
      <c r="AP29" s="185"/>
      <c r="AQ29" s="185"/>
      <c r="AR29" s="185"/>
      <c r="AS29" s="185"/>
      <c r="AT29" s="116"/>
      <c r="AU29" s="186"/>
      <c r="AV29" s="186"/>
      <c r="AW29" s="186"/>
      <c r="AX29" s="186"/>
      <c r="AY29" s="186"/>
      <c r="AZ29" s="186"/>
      <c r="BA29" s="186"/>
      <c r="BB29" s="127">
        <f>COUNTIF(N29:BA30,"○")*1</f>
        <v>0</v>
      </c>
      <c r="BC29" s="177"/>
      <c r="BD29" s="177"/>
      <c r="BE29" s="127">
        <f>COUNTIF(N29:BA30,"●")*1</f>
        <v>4</v>
      </c>
      <c r="BF29" s="127"/>
      <c r="BG29" s="127"/>
      <c r="BH29" s="127">
        <f>COUNTIF(N29:BA30,"△")*1</f>
        <v>0</v>
      </c>
      <c r="BI29" s="127"/>
      <c r="BJ29" s="127"/>
      <c r="BK29" s="173">
        <f>COUNTIF(N29:BA30,"○")*3+COUNTIF(N29:BA30,"△")*1</f>
        <v>0</v>
      </c>
      <c r="BL29" s="173"/>
      <c r="BM29" s="173"/>
      <c r="BN29" s="167">
        <f>AU31+AY11+AY16+AY21+AY26</f>
        <v>1</v>
      </c>
      <c r="BO29" s="167"/>
      <c r="BP29" s="167"/>
      <c r="BQ29" s="127">
        <f>AY31+AU11+AU16+AU21+AU26</f>
        <v>17</v>
      </c>
      <c r="BR29" s="127"/>
      <c r="BS29" s="127"/>
      <c r="BT29" s="127">
        <f>BN29-BQ29</f>
        <v>-16</v>
      </c>
      <c r="BU29" s="127"/>
      <c r="BV29" s="127"/>
      <c r="BW29" s="127">
        <v>5</v>
      </c>
      <c r="BX29" s="127"/>
      <c r="BY29" s="127"/>
      <c r="BZ29" s="17"/>
      <c r="CA29" s="17"/>
      <c r="CB29" s="17"/>
      <c r="CC29" s="17"/>
      <c r="CD29"/>
      <c r="CE29"/>
      <c r="CF29" s="22"/>
      <c r="CG29" s="22"/>
      <c r="CH29" s="22"/>
      <c r="CI29" s="22"/>
      <c r="CJ29" s="22"/>
      <c r="CK29" s="53"/>
      <c r="CL29" s="53"/>
      <c r="CM29" s="53"/>
      <c r="CN29" s="53"/>
      <c r="CO29" s="53"/>
      <c r="CP29" s="53"/>
      <c r="CQ29" s="53"/>
      <c r="CR29" s="22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56"/>
      <c r="DZ29" s="56"/>
      <c r="EA29" s="56"/>
      <c r="EB29" s="56"/>
      <c r="EC29" s="56"/>
      <c r="ED29" s="56"/>
      <c r="EE29" s="56"/>
      <c r="EF29" s="56"/>
      <c r="EG29" s="56"/>
      <c r="EH29" s="61"/>
      <c r="EI29" s="61"/>
      <c r="EJ29" s="61"/>
      <c r="EK29" s="31"/>
      <c r="EL29" s="31"/>
      <c r="EM29" s="31"/>
      <c r="EN29" s="56"/>
      <c r="EO29" s="56"/>
      <c r="EP29" s="56"/>
      <c r="EQ29" s="56"/>
      <c r="ER29" s="56"/>
      <c r="ES29" s="56"/>
      <c r="ET29" s="61"/>
      <c r="EU29" s="61"/>
      <c r="EV29" s="61"/>
    </row>
    <row r="30" spans="1:152" s="4" customFormat="1" ht="15" customHeight="1" thickBot="1">
      <c r="A30" s="181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16"/>
      <c r="AU30" s="186"/>
      <c r="AV30" s="186"/>
      <c r="AW30" s="186"/>
      <c r="AX30" s="186"/>
      <c r="AY30" s="186"/>
      <c r="AZ30" s="186"/>
      <c r="BA30" s="186"/>
      <c r="BB30" s="128"/>
      <c r="BC30" s="178"/>
      <c r="BD30" s="178"/>
      <c r="BE30" s="128"/>
      <c r="BF30" s="128"/>
      <c r="BG30" s="128"/>
      <c r="BH30" s="128"/>
      <c r="BI30" s="128"/>
      <c r="BJ30" s="128"/>
      <c r="BK30" s="174"/>
      <c r="BL30" s="174"/>
      <c r="BM30" s="174"/>
      <c r="BN30" s="168"/>
      <c r="BO30" s="168"/>
      <c r="BP30" s="168"/>
      <c r="BQ30" s="128"/>
      <c r="BR30" s="128"/>
      <c r="BS30" s="128"/>
      <c r="BT30" s="128"/>
      <c r="BU30" s="128"/>
      <c r="BV30" s="128"/>
      <c r="BW30" s="128"/>
      <c r="BX30" s="128"/>
      <c r="BY30" s="128"/>
      <c r="BZ30" s="17"/>
      <c r="CA30" s="17"/>
      <c r="CB30" s="17"/>
      <c r="CC30" s="17"/>
      <c r="CD30"/>
      <c r="CE30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56"/>
      <c r="DZ30" s="56"/>
      <c r="EA30" s="56"/>
      <c r="EB30" s="56"/>
      <c r="EC30" s="56"/>
      <c r="ED30" s="56"/>
      <c r="EE30" s="56"/>
      <c r="EF30" s="56"/>
      <c r="EG30" s="56"/>
      <c r="EJ30" s="61"/>
      <c r="EK30" s="31"/>
      <c r="EL30" s="31"/>
      <c r="EM30" s="31"/>
      <c r="EN30" s="56"/>
      <c r="EO30" s="56"/>
      <c r="EP30" s="56"/>
      <c r="EQ30" s="56"/>
      <c r="ER30" s="56"/>
      <c r="ES30" s="56"/>
      <c r="ET30" s="61"/>
      <c r="EU30" s="61"/>
      <c r="EV30" s="61"/>
    </row>
    <row r="31" spans="1:152" s="4" customFormat="1" ht="15" customHeight="1" thickBot="1" thickTop="1">
      <c r="A31" s="158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28"/>
      <c r="O31" s="103">
        <f>IF(AY11="","",AY11)</f>
        <v>0</v>
      </c>
      <c r="P31" s="103"/>
      <c r="Q31" s="103" t="s">
        <v>8</v>
      </c>
      <c r="R31" s="103"/>
      <c r="S31" s="103">
        <f>IF(AU11="","",AU11)</f>
        <v>4</v>
      </c>
      <c r="T31" s="103"/>
      <c r="U31" s="25"/>
      <c r="V31" s="28"/>
      <c r="W31" s="103">
        <f>IF(AY16="","",AY16)</f>
        <v>0</v>
      </c>
      <c r="X31" s="103"/>
      <c r="Y31" s="103" t="s">
        <v>8</v>
      </c>
      <c r="Z31" s="103"/>
      <c r="AA31" s="103">
        <f>IF(AU16="","",AU16)</f>
        <v>5</v>
      </c>
      <c r="AB31" s="103"/>
      <c r="AC31" s="25"/>
      <c r="AD31" s="28"/>
      <c r="AE31" s="103">
        <f>IF(AY21="","",AY21)</f>
        <v>0</v>
      </c>
      <c r="AF31" s="103"/>
      <c r="AG31" s="103" t="s">
        <v>8</v>
      </c>
      <c r="AH31" s="103"/>
      <c r="AI31" s="103">
        <f>IF(AU21="","",AU21)</f>
        <v>4</v>
      </c>
      <c r="AJ31" s="103"/>
      <c r="AK31" s="25"/>
      <c r="AL31" s="28"/>
      <c r="AM31" s="103">
        <f>IF(AY26="","",AY26)</f>
        <v>1</v>
      </c>
      <c r="AN31" s="103"/>
      <c r="AO31" s="103" t="s">
        <v>8</v>
      </c>
      <c r="AP31" s="103"/>
      <c r="AQ31" s="103">
        <f>IF(AU26="","",AU26)</f>
        <v>4</v>
      </c>
      <c r="AR31" s="103"/>
      <c r="AS31" s="25"/>
      <c r="AT31" s="116"/>
      <c r="AU31" s="186"/>
      <c r="AV31" s="186"/>
      <c r="AW31" s="186"/>
      <c r="AX31" s="186"/>
      <c r="AY31" s="186"/>
      <c r="AZ31" s="186"/>
      <c r="BA31" s="186"/>
      <c r="BB31" s="129"/>
      <c r="BC31" s="179"/>
      <c r="BD31" s="179"/>
      <c r="BE31" s="129"/>
      <c r="BF31" s="129"/>
      <c r="BG31" s="129"/>
      <c r="BH31" s="129"/>
      <c r="BI31" s="129"/>
      <c r="BJ31" s="129"/>
      <c r="BK31" s="175"/>
      <c r="BL31" s="175"/>
      <c r="BM31" s="175"/>
      <c r="BN31" s="169"/>
      <c r="BO31" s="169"/>
      <c r="BP31" s="169"/>
      <c r="BQ31" s="129"/>
      <c r="BR31" s="129"/>
      <c r="BS31" s="129"/>
      <c r="BT31" s="129"/>
      <c r="BU31" s="129"/>
      <c r="BV31" s="129"/>
      <c r="BW31" s="129"/>
      <c r="BX31" s="129"/>
      <c r="BY31" s="129"/>
      <c r="BZ31" s="17"/>
      <c r="CA31" s="17"/>
      <c r="CB31" s="17"/>
      <c r="CC31" s="17"/>
      <c r="CD31"/>
      <c r="CE31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56"/>
      <c r="DZ31" s="56"/>
      <c r="EA31" s="56"/>
      <c r="EB31" s="56"/>
      <c r="EC31" s="56"/>
      <c r="ED31" s="56"/>
      <c r="EE31" s="56"/>
      <c r="EF31" s="56"/>
      <c r="EG31" s="56"/>
      <c r="EH31" s="61"/>
      <c r="EI31" s="61"/>
      <c r="EJ31" s="61"/>
      <c r="EK31" s="31"/>
      <c r="EL31" s="31"/>
      <c r="EM31" s="31"/>
      <c r="EN31" s="56"/>
      <c r="EO31" s="56"/>
      <c r="EP31" s="56"/>
      <c r="EQ31" s="56"/>
      <c r="ER31" s="56"/>
      <c r="ES31" s="56"/>
      <c r="ET31" s="61"/>
      <c r="EU31" s="61"/>
      <c r="EV31" s="61"/>
    </row>
    <row r="32" spans="1:152" s="4" customFormat="1" ht="15" customHeight="1" thickBot="1" thickTop="1">
      <c r="A32" s="158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28"/>
      <c r="O32" s="103"/>
      <c r="P32" s="103"/>
      <c r="Q32" s="103"/>
      <c r="R32" s="103"/>
      <c r="S32" s="103"/>
      <c r="T32" s="103"/>
      <c r="U32" s="25"/>
      <c r="V32" s="28"/>
      <c r="W32" s="103"/>
      <c r="X32" s="103"/>
      <c r="Y32" s="103"/>
      <c r="Z32" s="103"/>
      <c r="AA32" s="103"/>
      <c r="AB32" s="103"/>
      <c r="AC32" s="25"/>
      <c r="AD32" s="28"/>
      <c r="AE32" s="103"/>
      <c r="AF32" s="103"/>
      <c r="AG32" s="103"/>
      <c r="AH32" s="103"/>
      <c r="AI32" s="103"/>
      <c r="AJ32" s="103"/>
      <c r="AK32" s="25"/>
      <c r="AL32" s="28"/>
      <c r="AM32" s="103"/>
      <c r="AN32" s="103"/>
      <c r="AO32" s="103"/>
      <c r="AP32" s="103"/>
      <c r="AQ32" s="103"/>
      <c r="AR32" s="103"/>
      <c r="AS32" s="25"/>
      <c r="AT32" s="116"/>
      <c r="AU32" s="186"/>
      <c r="AV32" s="186"/>
      <c r="AW32" s="186"/>
      <c r="AX32" s="186"/>
      <c r="AY32" s="186"/>
      <c r="AZ32" s="186"/>
      <c r="BA32" s="186"/>
      <c r="BB32" s="129"/>
      <c r="BC32" s="179"/>
      <c r="BD32" s="179"/>
      <c r="BE32" s="129"/>
      <c r="BF32" s="129"/>
      <c r="BG32" s="129"/>
      <c r="BH32" s="129"/>
      <c r="BI32" s="129"/>
      <c r="BJ32" s="129"/>
      <c r="BK32" s="175"/>
      <c r="BL32" s="175"/>
      <c r="BM32" s="175"/>
      <c r="BN32" s="169"/>
      <c r="BO32" s="169"/>
      <c r="BP32" s="169"/>
      <c r="BQ32" s="129"/>
      <c r="BR32" s="129"/>
      <c r="BS32" s="129"/>
      <c r="BT32" s="129"/>
      <c r="BU32" s="129"/>
      <c r="BV32" s="129"/>
      <c r="BW32" s="129"/>
      <c r="BX32" s="129"/>
      <c r="BY32" s="129"/>
      <c r="BZ32" s="17"/>
      <c r="CA32" s="17"/>
      <c r="CB32" s="17"/>
      <c r="CC32" s="17"/>
      <c r="CD32"/>
      <c r="CE3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56"/>
      <c r="DZ32" s="56"/>
      <c r="EA32" s="56"/>
      <c r="EB32" s="56"/>
      <c r="EC32" s="56"/>
      <c r="ED32" s="56"/>
      <c r="EE32" s="56"/>
      <c r="EF32" s="56"/>
      <c r="EG32" s="56"/>
      <c r="EH32" s="61"/>
      <c r="EI32" s="61"/>
      <c r="EJ32" s="61"/>
      <c r="EK32" s="31"/>
      <c r="EL32" s="31"/>
      <c r="EM32" s="31"/>
      <c r="EN32" s="56"/>
      <c r="EO32" s="56"/>
      <c r="EP32" s="56"/>
      <c r="EQ32" s="56"/>
      <c r="ER32" s="56"/>
      <c r="ES32" s="56"/>
      <c r="ET32" s="61"/>
      <c r="EU32" s="61"/>
      <c r="EV32" s="61"/>
    </row>
    <row r="33" spans="1:152" s="4" customFormat="1" ht="15" customHeight="1" thickTop="1">
      <c r="A33" s="171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29"/>
      <c r="O33" s="165"/>
      <c r="P33" s="165"/>
      <c r="Q33" s="165"/>
      <c r="R33" s="165"/>
      <c r="S33" s="165"/>
      <c r="T33" s="165"/>
      <c r="U33" s="30"/>
      <c r="V33" s="29"/>
      <c r="W33" s="165"/>
      <c r="X33" s="165"/>
      <c r="Y33" s="165"/>
      <c r="Z33" s="165"/>
      <c r="AA33" s="165"/>
      <c r="AB33" s="165"/>
      <c r="AC33" s="30"/>
      <c r="AD33" s="29"/>
      <c r="AE33" s="165"/>
      <c r="AF33" s="165"/>
      <c r="AG33" s="165"/>
      <c r="AH33" s="165"/>
      <c r="AI33" s="165"/>
      <c r="AJ33" s="165"/>
      <c r="AK33" s="30"/>
      <c r="AL33" s="29"/>
      <c r="AM33" s="165"/>
      <c r="AN33" s="165"/>
      <c r="AO33" s="165"/>
      <c r="AP33" s="165"/>
      <c r="AQ33" s="165"/>
      <c r="AR33" s="165"/>
      <c r="AS33" s="30"/>
      <c r="AT33" s="166"/>
      <c r="AU33" s="188"/>
      <c r="AV33" s="188"/>
      <c r="AW33" s="188"/>
      <c r="AX33" s="188"/>
      <c r="AY33" s="188"/>
      <c r="AZ33" s="188"/>
      <c r="BA33" s="188"/>
      <c r="BB33" s="129"/>
      <c r="BC33" s="179"/>
      <c r="BD33" s="179"/>
      <c r="BE33" s="129"/>
      <c r="BF33" s="129"/>
      <c r="BG33" s="129"/>
      <c r="BH33" s="129"/>
      <c r="BI33" s="129"/>
      <c r="BJ33" s="129"/>
      <c r="BK33" s="175"/>
      <c r="BL33" s="175"/>
      <c r="BM33" s="175"/>
      <c r="BN33" s="169"/>
      <c r="BO33" s="169"/>
      <c r="BP33" s="169"/>
      <c r="BQ33" s="129"/>
      <c r="BR33" s="129"/>
      <c r="BS33" s="129"/>
      <c r="BT33" s="129"/>
      <c r="BU33" s="129"/>
      <c r="BV33" s="129"/>
      <c r="BW33" s="129"/>
      <c r="BX33" s="129"/>
      <c r="BY33" s="129"/>
      <c r="BZ33" s="17"/>
      <c r="CA33" s="17"/>
      <c r="CB33" s="17"/>
      <c r="CC33" s="17"/>
      <c r="CD33"/>
      <c r="CE33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5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56"/>
      <c r="DZ33" s="56"/>
      <c r="EA33" s="56"/>
      <c r="EB33" s="56"/>
      <c r="EC33" s="56"/>
      <c r="ED33" s="56"/>
      <c r="EE33" s="56"/>
      <c r="EF33" s="56"/>
      <c r="EG33" s="56"/>
      <c r="EH33" s="61"/>
      <c r="EI33" s="61"/>
      <c r="EJ33" s="61"/>
      <c r="EK33" s="31"/>
      <c r="EL33" s="31"/>
      <c r="EM33" s="31"/>
      <c r="EN33" s="56"/>
      <c r="EO33" s="56"/>
      <c r="EP33" s="56"/>
      <c r="EQ33" s="56"/>
      <c r="ER33" s="56"/>
      <c r="ES33" s="56"/>
      <c r="ET33" s="61"/>
      <c r="EU33" s="61"/>
      <c r="EV33" s="61"/>
    </row>
    <row r="34" spans="1:152" s="4" customFormat="1" ht="15" customHeight="1">
      <c r="A34" s="22"/>
      <c r="B34" s="22"/>
      <c r="C34" s="22"/>
      <c r="D34" s="22"/>
      <c r="E34" s="53"/>
      <c r="F34" s="53"/>
      <c r="G34" s="22"/>
      <c r="H34" s="22"/>
      <c r="I34" s="22"/>
      <c r="J34" s="22"/>
      <c r="K34" s="22"/>
      <c r="L34" s="22"/>
      <c r="M34" s="22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3"/>
      <c r="BO34" s="63"/>
      <c r="BP34" s="63"/>
      <c r="BQ34" s="62"/>
      <c r="BR34" s="62"/>
      <c r="BS34" s="62"/>
      <c r="BT34" s="62"/>
      <c r="BU34" s="62"/>
      <c r="BV34" s="62"/>
      <c r="BW34" s="54"/>
      <c r="BX34" s="54"/>
      <c r="BY34" s="54"/>
      <c r="BZ34" s="17"/>
      <c r="CA34" s="17"/>
      <c r="CB34" s="17"/>
      <c r="CC34" s="17"/>
      <c r="CD34"/>
      <c r="CE34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5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56"/>
      <c r="DZ34" s="56"/>
      <c r="EA34" s="56"/>
      <c r="EB34" s="56"/>
      <c r="EC34" s="56"/>
      <c r="ED34" s="56"/>
      <c r="EE34" s="56"/>
      <c r="EF34" s="56"/>
      <c r="EG34" s="56"/>
      <c r="EH34" s="61"/>
      <c r="EI34" s="61"/>
      <c r="EJ34" s="61"/>
      <c r="EK34" s="31"/>
      <c r="EL34" s="31"/>
      <c r="EM34" s="31"/>
      <c r="EN34" s="56"/>
      <c r="EO34" s="56"/>
      <c r="EP34" s="56"/>
      <c r="EQ34" s="56"/>
      <c r="ER34" s="56"/>
      <c r="ES34" s="56"/>
      <c r="ET34" s="61"/>
      <c r="EU34" s="61"/>
      <c r="EV34" s="61"/>
    </row>
    <row r="35" spans="1:133" s="4" customFormat="1" ht="22.5" customHeight="1">
      <c r="A35" s="32"/>
      <c r="B35" s="32"/>
      <c r="C35" s="32"/>
      <c r="D35" s="32"/>
      <c r="E35" s="190" t="s">
        <v>29</v>
      </c>
      <c r="F35" s="190"/>
      <c r="G35" s="190"/>
      <c r="H35" s="190"/>
      <c r="I35" s="190"/>
      <c r="J35" s="190"/>
      <c r="K35" s="190"/>
      <c r="L35" s="32"/>
      <c r="M35" s="32"/>
      <c r="N35" s="42"/>
      <c r="O35" s="42"/>
      <c r="P35" s="42"/>
      <c r="Q35" s="192" t="s">
        <v>34</v>
      </c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42"/>
      <c r="AH35" s="69" t="s">
        <v>41</v>
      </c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 s="194" t="s">
        <v>9</v>
      </c>
      <c r="CL35" s="194"/>
      <c r="CM35" s="194"/>
      <c r="CN35" s="194"/>
      <c r="CO35" s="194"/>
      <c r="CP35" s="194"/>
      <c r="CQ35" s="194"/>
      <c r="CR35"/>
      <c r="CS35"/>
      <c r="CT35" s="196" t="s">
        <v>23</v>
      </c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196"/>
      <c r="DL35" s="76" t="s">
        <v>40</v>
      </c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</row>
    <row r="36" spans="1:133" s="4" customFormat="1" ht="22.5" customHeight="1">
      <c r="A36" s="32"/>
      <c r="B36" s="32"/>
      <c r="C36" s="32"/>
      <c r="D36" s="32"/>
      <c r="E36" s="191"/>
      <c r="F36" s="191"/>
      <c r="G36" s="191"/>
      <c r="H36" s="191"/>
      <c r="I36" s="191"/>
      <c r="J36" s="191"/>
      <c r="K36" s="191"/>
      <c r="L36" s="32"/>
      <c r="M36" s="32"/>
      <c r="N36" s="42"/>
      <c r="O36" s="42"/>
      <c r="P36" s="42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42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 s="195"/>
      <c r="CL36" s="195"/>
      <c r="CM36" s="195"/>
      <c r="CN36" s="195"/>
      <c r="CO36" s="195"/>
      <c r="CP36" s="195"/>
      <c r="CQ36" s="195"/>
      <c r="CR36"/>
      <c r="CS36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</row>
    <row r="37" spans="1:152" s="4" customFormat="1" ht="42.75" customHeight="1">
      <c r="A37" s="199" t="s">
        <v>34</v>
      </c>
      <c r="B37" s="200"/>
      <c r="C37" s="200"/>
      <c r="D37" s="200"/>
      <c r="E37" s="201"/>
      <c r="F37" s="201"/>
      <c r="G37" s="201"/>
      <c r="H37" s="201"/>
      <c r="I37" s="201"/>
      <c r="J37" s="201"/>
      <c r="K37" s="201"/>
      <c r="L37" s="200"/>
      <c r="M37" s="200"/>
      <c r="N37" s="202" t="str">
        <f>A38</f>
        <v>ＴＦＣかちまい木野</v>
      </c>
      <c r="O37" s="203"/>
      <c r="P37" s="203"/>
      <c r="Q37" s="203"/>
      <c r="R37" s="203"/>
      <c r="S37" s="203"/>
      <c r="T37" s="203"/>
      <c r="U37" s="204"/>
      <c r="V37" s="137" t="str">
        <f>A43</f>
        <v>丑 年 会</v>
      </c>
      <c r="W37" s="138"/>
      <c r="X37" s="138"/>
      <c r="Y37" s="138"/>
      <c r="Z37" s="138"/>
      <c r="AA37" s="138"/>
      <c r="AB37" s="138"/>
      <c r="AC37" s="138"/>
      <c r="AD37" s="205" t="str">
        <f>A48</f>
        <v>帯広フットボール
クラブ</v>
      </c>
      <c r="AE37" s="206"/>
      <c r="AF37" s="206"/>
      <c r="AG37" s="206"/>
      <c r="AH37" s="206"/>
      <c r="AI37" s="206"/>
      <c r="AJ37" s="206"/>
      <c r="AK37" s="207"/>
      <c r="AL37" s="202" t="str">
        <f>A53</f>
        <v>ＦＣオール
ジャパン４０</v>
      </c>
      <c r="AM37" s="203"/>
      <c r="AN37" s="203"/>
      <c r="AO37" s="203"/>
      <c r="AP37" s="203"/>
      <c r="AQ37" s="203"/>
      <c r="AR37" s="203"/>
      <c r="AS37" s="204"/>
      <c r="AT37" s="82" t="s">
        <v>0</v>
      </c>
      <c r="AU37" s="82"/>
      <c r="AV37" s="97"/>
      <c r="AW37" s="81" t="s">
        <v>1</v>
      </c>
      <c r="AX37" s="82"/>
      <c r="AY37" s="97"/>
      <c r="AZ37" s="81" t="s">
        <v>2</v>
      </c>
      <c r="BA37" s="82"/>
      <c r="BB37" s="97"/>
      <c r="BC37" s="81" t="s">
        <v>3</v>
      </c>
      <c r="BD37" s="82"/>
      <c r="BE37" s="97"/>
      <c r="BF37" s="81" t="s">
        <v>4</v>
      </c>
      <c r="BG37" s="82"/>
      <c r="BH37" s="97"/>
      <c r="BI37" s="81" t="s">
        <v>5</v>
      </c>
      <c r="BJ37" s="82"/>
      <c r="BK37" s="97"/>
      <c r="BL37" s="81" t="s">
        <v>6</v>
      </c>
      <c r="BM37" s="82"/>
      <c r="BN37" s="97"/>
      <c r="BO37" s="81" t="s">
        <v>7</v>
      </c>
      <c r="BP37" s="82"/>
      <c r="BQ37" s="97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/>
      <c r="CE37"/>
      <c r="CF37" s="104" t="s">
        <v>23</v>
      </c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208" t="str">
        <f>CF38</f>
        <v>豊成サッカーオヤジーズ</v>
      </c>
      <c r="CT37" s="209"/>
      <c r="CU37" s="209"/>
      <c r="CV37" s="209"/>
      <c r="CW37" s="209"/>
      <c r="CX37" s="209"/>
      <c r="CY37" s="209"/>
      <c r="CZ37" s="210"/>
      <c r="DA37" s="208" t="str">
        <f>CF43</f>
        <v>大空メンズ倶楽部</v>
      </c>
      <c r="DB37" s="209"/>
      <c r="DC37" s="209"/>
      <c r="DD37" s="209"/>
      <c r="DE37" s="209"/>
      <c r="DF37" s="209"/>
      <c r="DG37" s="209"/>
      <c r="DH37" s="210"/>
      <c r="DI37" s="211" t="str">
        <f>CF48</f>
        <v>鈴蘭サッカー
少年団後援会</v>
      </c>
      <c r="DJ37" s="212"/>
      <c r="DK37" s="212"/>
      <c r="DL37" s="212"/>
      <c r="DM37" s="212"/>
      <c r="DN37" s="212"/>
      <c r="DO37" s="212"/>
      <c r="DP37" s="213"/>
      <c r="DQ37" s="81" t="str">
        <f>CF53</f>
        <v>稲田レジェンド</v>
      </c>
      <c r="DR37" s="82"/>
      <c r="DS37" s="82"/>
      <c r="DT37" s="82"/>
      <c r="DU37" s="82"/>
      <c r="DV37" s="82"/>
      <c r="DW37" s="82"/>
      <c r="DX37" s="97"/>
      <c r="DY37" s="82" t="s">
        <v>0</v>
      </c>
      <c r="DZ37" s="82"/>
      <c r="EA37" s="97"/>
      <c r="EB37" s="81" t="s">
        <v>1</v>
      </c>
      <c r="EC37" s="82"/>
      <c r="ED37" s="97"/>
      <c r="EE37" s="81" t="s">
        <v>2</v>
      </c>
      <c r="EF37" s="82"/>
      <c r="EG37" s="97"/>
      <c r="EH37" s="81" t="s">
        <v>3</v>
      </c>
      <c r="EI37" s="82"/>
      <c r="EJ37" s="97"/>
      <c r="EK37" s="81" t="s">
        <v>4</v>
      </c>
      <c r="EL37" s="82"/>
      <c r="EM37" s="97"/>
      <c r="EN37" s="81" t="s">
        <v>5</v>
      </c>
      <c r="EO37" s="82"/>
      <c r="EP37" s="97"/>
      <c r="EQ37" s="81" t="s">
        <v>6</v>
      </c>
      <c r="ER37" s="82"/>
      <c r="ES37" s="97"/>
      <c r="ET37" s="81" t="s">
        <v>7</v>
      </c>
      <c r="EU37" s="82"/>
      <c r="EV37" s="97"/>
    </row>
    <row r="38" spans="1:152" s="4" customFormat="1" ht="15" customHeight="1">
      <c r="A38" s="214" t="s">
        <v>30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20"/>
      <c r="O38" s="220"/>
      <c r="P38" s="220"/>
      <c r="Q38" s="220"/>
      <c r="R38" s="220"/>
      <c r="S38" s="220"/>
      <c r="T38" s="220"/>
      <c r="U38" s="220"/>
      <c r="V38" s="223">
        <v>11</v>
      </c>
      <c r="W38" s="224"/>
      <c r="X38" s="224"/>
      <c r="Y38" s="227" t="str">
        <f>IF(W40="","",IF(W40&lt;AA40,"●",IF(W40&gt;AA40,"○",IF(W40=AA40,"△"))))</f>
        <v>△</v>
      </c>
      <c r="Z38" s="227"/>
      <c r="AA38" s="35"/>
      <c r="AB38" s="35"/>
      <c r="AC38" s="36"/>
      <c r="AD38" s="223">
        <v>13</v>
      </c>
      <c r="AE38" s="224"/>
      <c r="AF38" s="224"/>
      <c r="AG38" s="227" t="str">
        <f>IF(AE40="","",IF(AE40&lt;AI40,"●",IF(AE40&gt;AI40,"○",IF(AE40=AI40,"△"))))</f>
        <v>△</v>
      </c>
      <c r="AH38" s="227"/>
      <c r="AI38" s="35"/>
      <c r="AJ38" s="35"/>
      <c r="AK38" s="36"/>
      <c r="AL38" s="223">
        <v>16</v>
      </c>
      <c r="AM38" s="224"/>
      <c r="AN38" s="224"/>
      <c r="AO38" s="227" t="str">
        <f>IF(AM40="","",IF(AM40&lt;AQ40,"●",IF(AM40&gt;AQ40,"○",IF(AM40=AQ40,"△"))))</f>
        <v>○</v>
      </c>
      <c r="AP38" s="227"/>
      <c r="AQ38" s="35"/>
      <c r="AR38" s="35"/>
      <c r="AS38" s="36"/>
      <c r="AT38" s="146">
        <f>COUNTIF(N38:AS39,"○")*1</f>
        <v>1</v>
      </c>
      <c r="AU38" s="146"/>
      <c r="AV38" s="146"/>
      <c r="AW38" s="123">
        <f>COUNTIF(N38:AS39,"●")*1</f>
        <v>0</v>
      </c>
      <c r="AX38" s="123"/>
      <c r="AY38" s="123"/>
      <c r="AZ38" s="123">
        <f>COUNTIF(N38:AS39,"△")*1</f>
        <v>2</v>
      </c>
      <c r="BA38" s="123"/>
      <c r="BB38" s="123"/>
      <c r="BC38" s="150">
        <f>COUNTIF(N38:AS39,"○")*3+COUNTIF(N38:AS39,"△")*1</f>
        <v>5</v>
      </c>
      <c r="BD38" s="150"/>
      <c r="BE38" s="150"/>
      <c r="BF38" s="154">
        <f>O40+W40+AE40+AM40</f>
        <v>6</v>
      </c>
      <c r="BG38" s="154"/>
      <c r="BH38" s="154"/>
      <c r="BI38" s="123">
        <f>S40+AA40+AI40+AQ40</f>
        <v>5</v>
      </c>
      <c r="BJ38" s="123"/>
      <c r="BK38" s="123"/>
      <c r="BL38" s="123">
        <f>BF38-BI38</f>
        <v>1</v>
      </c>
      <c r="BM38" s="123"/>
      <c r="BN38" s="123"/>
      <c r="BO38" s="137">
        <v>2</v>
      </c>
      <c r="BP38" s="138"/>
      <c r="BQ38" s="139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/>
      <c r="CE38"/>
      <c r="CF38" s="104" t="s">
        <v>24</v>
      </c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235"/>
      <c r="CS38" s="115"/>
      <c r="CT38" s="115"/>
      <c r="CU38" s="115"/>
      <c r="CV38" s="115"/>
      <c r="CW38" s="115"/>
      <c r="CX38" s="115"/>
      <c r="CY38" s="115"/>
      <c r="CZ38" s="115"/>
      <c r="DA38" s="118">
        <v>2</v>
      </c>
      <c r="DB38" s="119"/>
      <c r="DC38" s="119"/>
      <c r="DD38" s="122" t="str">
        <f>IF(DB40="","",IF(DB40&lt;DF40,"●",IF(DB40&gt;DF40,"○",IF(DB40=DF40,"△"))))</f>
        <v>○</v>
      </c>
      <c r="DE38" s="122"/>
      <c r="DF38" s="23"/>
      <c r="DG38" s="23"/>
      <c r="DH38" s="24"/>
      <c r="DI38" s="118">
        <v>6</v>
      </c>
      <c r="DJ38" s="119"/>
      <c r="DK38" s="119"/>
      <c r="DL38" s="122" t="str">
        <f>IF(DJ40="","",IF(DJ40&lt;DN40,"●",IF(DJ40&gt;DN40,"○",IF(DJ40=DN40,"△"))))</f>
        <v>●</v>
      </c>
      <c r="DM38" s="122"/>
      <c r="DN38" s="23"/>
      <c r="DO38" s="23"/>
      <c r="DP38" s="24"/>
      <c r="DQ38" s="118">
        <v>12</v>
      </c>
      <c r="DR38" s="119"/>
      <c r="DS38" s="119"/>
      <c r="DT38" s="122" t="str">
        <f>IF(DR40="","",IF(DR40&lt;DV40,"●",IF(DR40&gt;DV40,"○",IF(DR40=DV40,"△"))))</f>
        <v>○</v>
      </c>
      <c r="DU38" s="122"/>
      <c r="DV38" s="23"/>
      <c r="DW38" s="23"/>
      <c r="DX38" s="24"/>
      <c r="DY38" s="146">
        <f>COUNTIF(CS38:DX39,"○")*1</f>
        <v>2</v>
      </c>
      <c r="DZ38" s="146"/>
      <c r="EA38" s="146"/>
      <c r="EB38" s="123">
        <f>COUNTIF(CS38:DX39,"●")*1</f>
        <v>1</v>
      </c>
      <c r="EC38" s="123"/>
      <c r="ED38" s="123"/>
      <c r="EE38" s="123">
        <f>COUNTIF(CS38:DX39,"△")*1</f>
        <v>0</v>
      </c>
      <c r="EF38" s="123"/>
      <c r="EG38" s="123"/>
      <c r="EH38" s="150">
        <f>COUNTIF(CS38:DX39,"○")*3+COUNTIF(CS38:DX39,"△")*1</f>
        <v>6</v>
      </c>
      <c r="EI38" s="150"/>
      <c r="EJ38" s="150"/>
      <c r="EK38" s="154">
        <f>CT40+DB40+DJ40+DR40</f>
        <v>6</v>
      </c>
      <c r="EL38" s="154"/>
      <c r="EM38" s="154"/>
      <c r="EN38" s="123">
        <f>CX40+DF40+DN40+DV40</f>
        <v>3</v>
      </c>
      <c r="EO38" s="123"/>
      <c r="EP38" s="123"/>
      <c r="EQ38" s="123">
        <f>EK38-EN38</f>
        <v>3</v>
      </c>
      <c r="ER38" s="123"/>
      <c r="ES38" s="123"/>
      <c r="ET38" s="214">
        <v>1</v>
      </c>
      <c r="EU38" s="229"/>
      <c r="EV38" s="230"/>
    </row>
    <row r="39" spans="1:152" s="4" customFormat="1" ht="15" customHeight="1" thickBot="1">
      <c r="A39" s="216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21"/>
      <c r="O39" s="221"/>
      <c r="P39" s="221"/>
      <c r="Q39" s="221"/>
      <c r="R39" s="221"/>
      <c r="S39" s="221"/>
      <c r="T39" s="221"/>
      <c r="U39" s="221"/>
      <c r="V39" s="225"/>
      <c r="W39" s="226"/>
      <c r="X39" s="226"/>
      <c r="Y39" s="228"/>
      <c r="Z39" s="228"/>
      <c r="AA39" s="37"/>
      <c r="AB39" s="37"/>
      <c r="AC39" s="38"/>
      <c r="AD39" s="225"/>
      <c r="AE39" s="226"/>
      <c r="AF39" s="226"/>
      <c r="AG39" s="228"/>
      <c r="AH39" s="228"/>
      <c r="AI39" s="37"/>
      <c r="AJ39" s="37"/>
      <c r="AK39" s="38"/>
      <c r="AL39" s="225"/>
      <c r="AM39" s="226"/>
      <c r="AN39" s="226"/>
      <c r="AO39" s="228"/>
      <c r="AP39" s="228"/>
      <c r="AQ39" s="37"/>
      <c r="AR39" s="37"/>
      <c r="AS39" s="38"/>
      <c r="AT39" s="147"/>
      <c r="AU39" s="147"/>
      <c r="AV39" s="147"/>
      <c r="AW39" s="124"/>
      <c r="AX39" s="124"/>
      <c r="AY39" s="124"/>
      <c r="AZ39" s="124"/>
      <c r="BA39" s="124"/>
      <c r="BB39" s="124"/>
      <c r="BC39" s="151"/>
      <c r="BD39" s="151"/>
      <c r="BE39" s="151"/>
      <c r="BF39" s="155"/>
      <c r="BG39" s="155"/>
      <c r="BH39" s="155"/>
      <c r="BI39" s="124"/>
      <c r="BJ39" s="124"/>
      <c r="BK39" s="124"/>
      <c r="BL39" s="124"/>
      <c r="BM39" s="124"/>
      <c r="BN39" s="124"/>
      <c r="BO39" s="140"/>
      <c r="BP39" s="141"/>
      <c r="BQ39" s="142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/>
      <c r="CE39"/>
      <c r="CF39" s="236"/>
      <c r="CG39" s="237"/>
      <c r="CH39" s="237"/>
      <c r="CI39" s="237"/>
      <c r="CJ39" s="237"/>
      <c r="CK39" s="237"/>
      <c r="CL39" s="237"/>
      <c r="CM39" s="237"/>
      <c r="CN39" s="237"/>
      <c r="CO39" s="237"/>
      <c r="CP39" s="237"/>
      <c r="CQ39" s="237"/>
      <c r="CR39" s="238"/>
      <c r="CS39" s="116"/>
      <c r="CT39" s="116"/>
      <c r="CU39" s="116"/>
      <c r="CV39" s="116"/>
      <c r="CW39" s="116"/>
      <c r="CX39" s="116"/>
      <c r="CY39" s="116"/>
      <c r="CZ39" s="116"/>
      <c r="DA39" s="120"/>
      <c r="DB39" s="121"/>
      <c r="DC39" s="121"/>
      <c r="DD39" s="103"/>
      <c r="DE39" s="103"/>
      <c r="DF39" s="26"/>
      <c r="DG39" s="26"/>
      <c r="DH39" s="27"/>
      <c r="DI39" s="120"/>
      <c r="DJ39" s="121"/>
      <c r="DK39" s="121"/>
      <c r="DL39" s="103"/>
      <c r="DM39" s="103"/>
      <c r="DN39" s="26"/>
      <c r="DO39" s="26"/>
      <c r="DP39" s="27"/>
      <c r="DQ39" s="120"/>
      <c r="DR39" s="121"/>
      <c r="DS39" s="121"/>
      <c r="DT39" s="103"/>
      <c r="DU39" s="103"/>
      <c r="DV39" s="26"/>
      <c r="DW39" s="26"/>
      <c r="DX39" s="27"/>
      <c r="DY39" s="147"/>
      <c r="DZ39" s="147"/>
      <c r="EA39" s="147"/>
      <c r="EB39" s="124"/>
      <c r="EC39" s="124"/>
      <c r="ED39" s="124"/>
      <c r="EE39" s="124"/>
      <c r="EF39" s="124"/>
      <c r="EG39" s="124"/>
      <c r="EH39" s="151"/>
      <c r="EI39" s="151"/>
      <c r="EJ39" s="151"/>
      <c r="EK39" s="155"/>
      <c r="EL39" s="155"/>
      <c r="EM39" s="155"/>
      <c r="EN39" s="124"/>
      <c r="EO39" s="124"/>
      <c r="EP39" s="124"/>
      <c r="EQ39" s="124"/>
      <c r="ER39" s="124"/>
      <c r="ES39" s="124"/>
      <c r="ET39" s="216"/>
      <c r="EU39" s="231"/>
      <c r="EV39" s="232"/>
    </row>
    <row r="40" spans="1:152" s="4" customFormat="1" ht="15" customHeight="1" thickBot="1" thickTop="1">
      <c r="A40" s="218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22"/>
      <c r="O40" s="222"/>
      <c r="P40" s="222"/>
      <c r="Q40" s="222"/>
      <c r="R40" s="222"/>
      <c r="S40" s="222"/>
      <c r="T40" s="222"/>
      <c r="U40" s="222"/>
      <c r="V40" s="49"/>
      <c r="W40" s="228">
        <v>3</v>
      </c>
      <c r="X40" s="228"/>
      <c r="Y40" s="228" t="s">
        <v>8</v>
      </c>
      <c r="Z40" s="228"/>
      <c r="AA40" s="228">
        <v>3</v>
      </c>
      <c r="AB40" s="228"/>
      <c r="AC40" s="47"/>
      <c r="AD40" s="49"/>
      <c r="AE40" s="228">
        <v>1</v>
      </c>
      <c r="AF40" s="228"/>
      <c r="AG40" s="228" t="s">
        <v>8</v>
      </c>
      <c r="AH40" s="228"/>
      <c r="AI40" s="228">
        <v>1</v>
      </c>
      <c r="AJ40" s="228"/>
      <c r="AK40" s="47"/>
      <c r="AL40" s="49"/>
      <c r="AM40" s="228">
        <v>2</v>
      </c>
      <c r="AN40" s="228"/>
      <c r="AO40" s="228" t="s">
        <v>8</v>
      </c>
      <c r="AP40" s="228"/>
      <c r="AQ40" s="228">
        <v>1</v>
      </c>
      <c r="AR40" s="228"/>
      <c r="AS40" s="40"/>
      <c r="AT40" s="148"/>
      <c r="AU40" s="148"/>
      <c r="AV40" s="148"/>
      <c r="AW40" s="125"/>
      <c r="AX40" s="125"/>
      <c r="AY40" s="125"/>
      <c r="AZ40" s="125"/>
      <c r="BA40" s="125"/>
      <c r="BB40" s="125"/>
      <c r="BC40" s="152"/>
      <c r="BD40" s="152"/>
      <c r="BE40" s="152"/>
      <c r="BF40" s="156"/>
      <c r="BG40" s="156"/>
      <c r="BH40" s="156"/>
      <c r="BI40" s="125"/>
      <c r="BJ40" s="125"/>
      <c r="BK40" s="125"/>
      <c r="BL40" s="125"/>
      <c r="BM40" s="125"/>
      <c r="BN40" s="125"/>
      <c r="BO40" s="140"/>
      <c r="BP40" s="141"/>
      <c r="BQ40" s="142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/>
      <c r="CE40"/>
      <c r="CF40" s="236"/>
      <c r="CG40" s="237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8"/>
      <c r="CS40" s="117"/>
      <c r="CT40" s="117"/>
      <c r="CU40" s="117"/>
      <c r="CV40" s="117"/>
      <c r="CW40" s="117"/>
      <c r="CX40" s="117"/>
      <c r="CY40" s="117"/>
      <c r="CZ40" s="117"/>
      <c r="DA40" s="28"/>
      <c r="DB40" s="103">
        <v>3</v>
      </c>
      <c r="DC40" s="103"/>
      <c r="DD40" s="103" t="s">
        <v>8</v>
      </c>
      <c r="DE40" s="103"/>
      <c r="DF40" s="103">
        <v>0</v>
      </c>
      <c r="DG40" s="103"/>
      <c r="DH40" s="25"/>
      <c r="DI40" s="28"/>
      <c r="DJ40" s="103">
        <v>1</v>
      </c>
      <c r="DK40" s="103"/>
      <c r="DL40" s="103" t="s">
        <v>8</v>
      </c>
      <c r="DM40" s="103"/>
      <c r="DN40" s="103">
        <v>2</v>
      </c>
      <c r="DO40" s="103"/>
      <c r="DP40" s="25"/>
      <c r="DQ40" s="28"/>
      <c r="DR40" s="103">
        <v>2</v>
      </c>
      <c r="DS40" s="103"/>
      <c r="DT40" s="103" t="s">
        <v>8</v>
      </c>
      <c r="DU40" s="103"/>
      <c r="DV40" s="103">
        <v>1</v>
      </c>
      <c r="DW40" s="103"/>
      <c r="DX40" s="33"/>
      <c r="DY40" s="148"/>
      <c r="DZ40" s="148"/>
      <c r="EA40" s="148"/>
      <c r="EB40" s="125"/>
      <c r="EC40" s="125"/>
      <c r="ED40" s="125"/>
      <c r="EE40" s="125"/>
      <c r="EF40" s="125"/>
      <c r="EG40" s="125"/>
      <c r="EH40" s="152"/>
      <c r="EI40" s="152"/>
      <c r="EJ40" s="152"/>
      <c r="EK40" s="156"/>
      <c r="EL40" s="156"/>
      <c r="EM40" s="156"/>
      <c r="EN40" s="125"/>
      <c r="EO40" s="125"/>
      <c r="EP40" s="125"/>
      <c r="EQ40" s="125"/>
      <c r="ER40" s="125"/>
      <c r="ES40" s="125"/>
      <c r="ET40" s="216"/>
      <c r="EU40" s="231"/>
      <c r="EV40" s="232"/>
    </row>
    <row r="41" spans="1:152" s="4" customFormat="1" ht="15" customHeight="1" thickBot="1" thickTop="1">
      <c r="A41" s="218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22"/>
      <c r="O41" s="222"/>
      <c r="P41" s="222"/>
      <c r="Q41" s="222"/>
      <c r="R41" s="222"/>
      <c r="S41" s="222"/>
      <c r="T41" s="222"/>
      <c r="U41" s="222"/>
      <c r="V41" s="49"/>
      <c r="W41" s="228"/>
      <c r="X41" s="228"/>
      <c r="Y41" s="228"/>
      <c r="Z41" s="228"/>
      <c r="AA41" s="228"/>
      <c r="AB41" s="228"/>
      <c r="AC41" s="47"/>
      <c r="AD41" s="49"/>
      <c r="AE41" s="228"/>
      <c r="AF41" s="228"/>
      <c r="AG41" s="228"/>
      <c r="AH41" s="228"/>
      <c r="AI41" s="228"/>
      <c r="AJ41" s="228"/>
      <c r="AK41" s="47"/>
      <c r="AL41" s="49"/>
      <c r="AM41" s="228"/>
      <c r="AN41" s="228"/>
      <c r="AO41" s="228"/>
      <c r="AP41" s="228"/>
      <c r="AQ41" s="228"/>
      <c r="AR41" s="228"/>
      <c r="AS41" s="40"/>
      <c r="AT41" s="148"/>
      <c r="AU41" s="148"/>
      <c r="AV41" s="148"/>
      <c r="AW41" s="125"/>
      <c r="AX41" s="125"/>
      <c r="AY41" s="125"/>
      <c r="AZ41" s="125"/>
      <c r="BA41" s="125"/>
      <c r="BB41" s="125"/>
      <c r="BC41" s="152"/>
      <c r="BD41" s="152"/>
      <c r="BE41" s="152"/>
      <c r="BF41" s="156"/>
      <c r="BG41" s="156"/>
      <c r="BH41" s="156"/>
      <c r="BI41" s="125"/>
      <c r="BJ41" s="125"/>
      <c r="BK41" s="125"/>
      <c r="BL41" s="125"/>
      <c r="BM41" s="125"/>
      <c r="BN41" s="125"/>
      <c r="BO41" s="140"/>
      <c r="BP41" s="141"/>
      <c r="BQ41" s="142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/>
      <c r="CE41"/>
      <c r="CF41" s="236"/>
      <c r="CG41" s="237"/>
      <c r="CH41" s="237"/>
      <c r="CI41" s="237"/>
      <c r="CJ41" s="237"/>
      <c r="CK41" s="237"/>
      <c r="CL41" s="237"/>
      <c r="CM41" s="237"/>
      <c r="CN41" s="237"/>
      <c r="CO41" s="237"/>
      <c r="CP41" s="237"/>
      <c r="CQ41" s="237"/>
      <c r="CR41" s="238"/>
      <c r="CS41" s="117"/>
      <c r="CT41" s="117"/>
      <c r="CU41" s="117"/>
      <c r="CV41" s="117"/>
      <c r="CW41" s="117"/>
      <c r="CX41" s="117"/>
      <c r="CY41" s="117"/>
      <c r="CZ41" s="117"/>
      <c r="DA41" s="28"/>
      <c r="DB41" s="103"/>
      <c r="DC41" s="103"/>
      <c r="DD41" s="103"/>
      <c r="DE41" s="103"/>
      <c r="DF41" s="103"/>
      <c r="DG41" s="103"/>
      <c r="DH41" s="25"/>
      <c r="DI41" s="28"/>
      <c r="DJ41" s="103"/>
      <c r="DK41" s="103"/>
      <c r="DL41" s="103"/>
      <c r="DM41" s="103"/>
      <c r="DN41" s="103"/>
      <c r="DO41" s="103"/>
      <c r="DP41" s="25"/>
      <c r="DQ41" s="28"/>
      <c r="DR41" s="103"/>
      <c r="DS41" s="103"/>
      <c r="DT41" s="103"/>
      <c r="DU41" s="103"/>
      <c r="DV41" s="103"/>
      <c r="DW41" s="103"/>
      <c r="DX41" s="33"/>
      <c r="DY41" s="148"/>
      <c r="DZ41" s="148"/>
      <c r="EA41" s="148"/>
      <c r="EB41" s="125"/>
      <c r="EC41" s="125"/>
      <c r="ED41" s="125"/>
      <c r="EE41" s="125"/>
      <c r="EF41" s="125"/>
      <c r="EG41" s="125"/>
      <c r="EH41" s="152"/>
      <c r="EI41" s="152"/>
      <c r="EJ41" s="152"/>
      <c r="EK41" s="156"/>
      <c r="EL41" s="156"/>
      <c r="EM41" s="156"/>
      <c r="EN41" s="125"/>
      <c r="EO41" s="125"/>
      <c r="EP41" s="125"/>
      <c r="EQ41" s="125"/>
      <c r="ER41" s="125"/>
      <c r="ES41" s="125"/>
      <c r="ET41" s="216"/>
      <c r="EU41" s="231"/>
      <c r="EV41" s="232"/>
    </row>
    <row r="42" spans="1:152" s="4" customFormat="1" ht="15" customHeight="1" thickTop="1">
      <c r="A42" s="218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22"/>
      <c r="O42" s="222"/>
      <c r="P42" s="222"/>
      <c r="Q42" s="222"/>
      <c r="R42" s="222"/>
      <c r="S42" s="222"/>
      <c r="T42" s="222"/>
      <c r="U42" s="222"/>
      <c r="V42" s="49"/>
      <c r="W42" s="228"/>
      <c r="X42" s="228"/>
      <c r="Y42" s="228"/>
      <c r="Z42" s="228"/>
      <c r="AA42" s="228"/>
      <c r="AB42" s="228"/>
      <c r="AC42" s="47"/>
      <c r="AD42" s="49"/>
      <c r="AE42" s="228"/>
      <c r="AF42" s="228"/>
      <c r="AG42" s="228"/>
      <c r="AH42" s="228"/>
      <c r="AI42" s="228"/>
      <c r="AJ42" s="228"/>
      <c r="AK42" s="47"/>
      <c r="AL42" s="49"/>
      <c r="AM42" s="228"/>
      <c r="AN42" s="228"/>
      <c r="AO42" s="228"/>
      <c r="AP42" s="228"/>
      <c r="AQ42" s="228"/>
      <c r="AR42" s="228"/>
      <c r="AS42" s="40"/>
      <c r="AT42" s="149"/>
      <c r="AU42" s="149"/>
      <c r="AV42" s="149"/>
      <c r="AW42" s="126"/>
      <c r="AX42" s="126"/>
      <c r="AY42" s="126"/>
      <c r="AZ42" s="126"/>
      <c r="BA42" s="126"/>
      <c r="BB42" s="126"/>
      <c r="BC42" s="153"/>
      <c r="BD42" s="153"/>
      <c r="BE42" s="153"/>
      <c r="BF42" s="157"/>
      <c r="BG42" s="157"/>
      <c r="BH42" s="157"/>
      <c r="BI42" s="126"/>
      <c r="BJ42" s="126"/>
      <c r="BK42" s="126"/>
      <c r="BL42" s="126"/>
      <c r="BM42" s="126"/>
      <c r="BN42" s="126"/>
      <c r="BO42" s="143"/>
      <c r="BP42" s="144"/>
      <c r="BQ42" s="145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/>
      <c r="CE42"/>
      <c r="CF42" s="239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1"/>
      <c r="CS42" s="117"/>
      <c r="CT42" s="117"/>
      <c r="CU42" s="117"/>
      <c r="CV42" s="117"/>
      <c r="CW42" s="117"/>
      <c r="CX42" s="117"/>
      <c r="CY42" s="117"/>
      <c r="CZ42" s="117"/>
      <c r="DA42" s="28"/>
      <c r="DB42" s="103"/>
      <c r="DC42" s="103"/>
      <c r="DD42" s="103"/>
      <c r="DE42" s="103"/>
      <c r="DF42" s="103"/>
      <c r="DG42" s="103"/>
      <c r="DH42" s="25"/>
      <c r="DI42" s="28"/>
      <c r="DJ42" s="103"/>
      <c r="DK42" s="103"/>
      <c r="DL42" s="103"/>
      <c r="DM42" s="103"/>
      <c r="DN42" s="103"/>
      <c r="DO42" s="103"/>
      <c r="DP42" s="25"/>
      <c r="DQ42" s="28"/>
      <c r="DR42" s="103"/>
      <c r="DS42" s="103"/>
      <c r="DT42" s="103"/>
      <c r="DU42" s="103"/>
      <c r="DV42" s="103"/>
      <c r="DW42" s="103"/>
      <c r="DX42" s="33"/>
      <c r="DY42" s="149"/>
      <c r="DZ42" s="149"/>
      <c r="EA42" s="149"/>
      <c r="EB42" s="126"/>
      <c r="EC42" s="126"/>
      <c r="ED42" s="126"/>
      <c r="EE42" s="126"/>
      <c r="EF42" s="126"/>
      <c r="EG42" s="126"/>
      <c r="EH42" s="153"/>
      <c r="EI42" s="153"/>
      <c r="EJ42" s="153"/>
      <c r="EK42" s="157"/>
      <c r="EL42" s="157"/>
      <c r="EM42" s="157"/>
      <c r="EN42" s="126"/>
      <c r="EO42" s="126"/>
      <c r="EP42" s="126"/>
      <c r="EQ42" s="126"/>
      <c r="ER42" s="126"/>
      <c r="ES42" s="126"/>
      <c r="ET42" s="233"/>
      <c r="EU42" s="234"/>
      <c r="EV42" s="147"/>
    </row>
    <row r="43" spans="1:152" s="4" customFormat="1" ht="15" customHeight="1">
      <c r="A43" s="158" t="s">
        <v>31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242" t="str">
        <f>IF(O45="","",IF(O45&lt;S45,"●",IF(O45&gt;S45,"○",IF(O45=S45,"△"))))</f>
        <v>△</v>
      </c>
      <c r="O43" s="242"/>
      <c r="P43" s="242"/>
      <c r="Q43" s="242"/>
      <c r="R43" s="242"/>
      <c r="S43" s="242"/>
      <c r="T43" s="242"/>
      <c r="U43" s="242"/>
      <c r="V43" s="220"/>
      <c r="W43" s="220"/>
      <c r="X43" s="220"/>
      <c r="Y43" s="220"/>
      <c r="Z43" s="220"/>
      <c r="AA43" s="220"/>
      <c r="AB43" s="220"/>
      <c r="AC43" s="220"/>
      <c r="AD43" s="223">
        <v>15</v>
      </c>
      <c r="AE43" s="224"/>
      <c r="AF43" s="224"/>
      <c r="AG43" s="227" t="str">
        <f>IF(AE45="","",IF(AE45&lt;AI45,"●",IF(AE45&gt;AI45,"○",IF(AE45=AI45,"△"))))</f>
        <v>●</v>
      </c>
      <c r="AH43" s="227"/>
      <c r="AI43" s="35"/>
      <c r="AJ43" s="35"/>
      <c r="AK43" s="36"/>
      <c r="AL43" s="223">
        <v>14</v>
      </c>
      <c r="AM43" s="224"/>
      <c r="AN43" s="224"/>
      <c r="AO43" s="227" t="str">
        <f>IF(AM45="","",IF(AM45&lt;AQ45,"●",IF(AM45&gt;AQ45,"○",IF(AM45=AQ45,"△"))))</f>
        <v>△</v>
      </c>
      <c r="AP43" s="227"/>
      <c r="AQ43" s="35"/>
      <c r="AR43" s="35"/>
      <c r="AS43" s="36"/>
      <c r="AT43" s="146">
        <f>COUNTIF(N43:AS44,"○")*1</f>
        <v>0</v>
      </c>
      <c r="AU43" s="146"/>
      <c r="AV43" s="146"/>
      <c r="AW43" s="123">
        <f>COUNTIF(N43:AS44,"●")*1</f>
        <v>1</v>
      </c>
      <c r="AX43" s="123"/>
      <c r="AY43" s="123"/>
      <c r="AZ43" s="123">
        <f>COUNTIF(N43:AS44,"△")*1</f>
        <v>2</v>
      </c>
      <c r="BA43" s="123"/>
      <c r="BB43" s="123"/>
      <c r="BC43" s="150">
        <f>COUNTIF(N43:AS44,"○")*3+COUNTIF(N43:AS44,"△")*1</f>
        <v>2</v>
      </c>
      <c r="BD43" s="150"/>
      <c r="BE43" s="150"/>
      <c r="BF43" s="154">
        <f>AA40+AE45+AM45+V43</f>
        <v>3</v>
      </c>
      <c r="BG43" s="154"/>
      <c r="BH43" s="154"/>
      <c r="BI43" s="123">
        <f>AA45+AI45+AQ45+W40</f>
        <v>4</v>
      </c>
      <c r="BJ43" s="123"/>
      <c r="BK43" s="123"/>
      <c r="BL43" s="123">
        <f>BF43-BI43</f>
        <v>-1</v>
      </c>
      <c r="BM43" s="123"/>
      <c r="BN43" s="123"/>
      <c r="BO43" s="140">
        <v>3</v>
      </c>
      <c r="BP43" s="141"/>
      <c r="BQ43" s="142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/>
      <c r="CE43"/>
      <c r="CF43" s="104" t="s">
        <v>25</v>
      </c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0" t="str">
        <f>IF(CT45="","",IF(CT45&lt;CX45,"●",IF(CT45&gt;CX45,"○",IF(CT45=CX45,"△"))))</f>
        <v>●</v>
      </c>
      <c r="CT43" s="160"/>
      <c r="CU43" s="160"/>
      <c r="CV43" s="160"/>
      <c r="CW43" s="160"/>
      <c r="CX43" s="160"/>
      <c r="CY43" s="160"/>
      <c r="CZ43" s="160"/>
      <c r="DA43" s="115"/>
      <c r="DB43" s="115"/>
      <c r="DC43" s="115"/>
      <c r="DD43" s="115"/>
      <c r="DE43" s="115"/>
      <c r="DF43" s="115"/>
      <c r="DG43" s="115"/>
      <c r="DH43" s="115"/>
      <c r="DI43" s="118">
        <v>10</v>
      </c>
      <c r="DJ43" s="119"/>
      <c r="DK43" s="119"/>
      <c r="DL43" s="122" t="str">
        <f>IF(DJ45="","",IF(DJ45&lt;DN45,"●",IF(DJ45&gt;DN45,"○",IF(DJ45=DN45,"△"))))</f>
        <v>△</v>
      </c>
      <c r="DM43" s="122"/>
      <c r="DN43" s="23"/>
      <c r="DO43" s="23"/>
      <c r="DP43" s="24"/>
      <c r="DQ43" s="118">
        <v>8</v>
      </c>
      <c r="DR43" s="119"/>
      <c r="DS43" s="119"/>
      <c r="DT43" s="122" t="str">
        <f>IF(DR45="","",IF(DR45&lt;DV45,"●",IF(DR45&gt;DV45,"○",IF(DR45=DV45,"△"))))</f>
        <v>○</v>
      </c>
      <c r="DU43" s="122"/>
      <c r="DV43" s="23"/>
      <c r="DW43" s="23"/>
      <c r="DX43" s="24"/>
      <c r="DY43" s="146">
        <f>COUNTIF(CS43:DX44,"○")*1</f>
        <v>1</v>
      </c>
      <c r="DZ43" s="146"/>
      <c r="EA43" s="146"/>
      <c r="EB43" s="123">
        <f>COUNTIF(CS43:DX44,"●")*1</f>
        <v>1</v>
      </c>
      <c r="EC43" s="123"/>
      <c r="ED43" s="123"/>
      <c r="EE43" s="123">
        <f>COUNTIF(CS43:DX44,"△")*1</f>
        <v>1</v>
      </c>
      <c r="EF43" s="123"/>
      <c r="EG43" s="123"/>
      <c r="EH43" s="150">
        <f>COUNTIF(CS43:DX44,"○")*3+COUNTIF(CS43:DX44,"△")*1</f>
        <v>4</v>
      </c>
      <c r="EI43" s="150"/>
      <c r="EJ43" s="150"/>
      <c r="EK43" s="154">
        <f>DF40+DJ45+DR45+DA43</f>
        <v>2</v>
      </c>
      <c r="EL43" s="154"/>
      <c r="EM43" s="154"/>
      <c r="EN43" s="123">
        <f>DF45+DN45+DV45+DB40</f>
        <v>4</v>
      </c>
      <c r="EO43" s="123"/>
      <c r="EP43" s="123"/>
      <c r="EQ43" s="123">
        <f>EK43-EN43</f>
        <v>-2</v>
      </c>
      <c r="ER43" s="123"/>
      <c r="ES43" s="123"/>
      <c r="ET43" s="216">
        <v>4</v>
      </c>
      <c r="EU43" s="231"/>
      <c r="EV43" s="232"/>
    </row>
    <row r="44" spans="1:152" s="4" customFormat="1" ht="15" customHeight="1" thickBot="1">
      <c r="A44" s="158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242"/>
      <c r="O44" s="242"/>
      <c r="P44" s="242"/>
      <c r="Q44" s="242"/>
      <c r="R44" s="242"/>
      <c r="S44" s="242"/>
      <c r="T44" s="242"/>
      <c r="U44" s="242"/>
      <c r="V44" s="221"/>
      <c r="W44" s="221"/>
      <c r="X44" s="221"/>
      <c r="Y44" s="221"/>
      <c r="Z44" s="221"/>
      <c r="AA44" s="221"/>
      <c r="AB44" s="221"/>
      <c r="AC44" s="221"/>
      <c r="AD44" s="225"/>
      <c r="AE44" s="226"/>
      <c r="AF44" s="226"/>
      <c r="AG44" s="228"/>
      <c r="AH44" s="228"/>
      <c r="AI44" s="37"/>
      <c r="AJ44" s="37"/>
      <c r="AK44" s="38"/>
      <c r="AL44" s="225"/>
      <c r="AM44" s="226"/>
      <c r="AN44" s="226"/>
      <c r="AO44" s="228"/>
      <c r="AP44" s="228"/>
      <c r="AQ44" s="37"/>
      <c r="AR44" s="37"/>
      <c r="AS44" s="38"/>
      <c r="AT44" s="147"/>
      <c r="AU44" s="147"/>
      <c r="AV44" s="147"/>
      <c r="AW44" s="124"/>
      <c r="AX44" s="124"/>
      <c r="AY44" s="124"/>
      <c r="AZ44" s="124"/>
      <c r="BA44" s="124"/>
      <c r="BB44" s="124"/>
      <c r="BC44" s="151"/>
      <c r="BD44" s="151"/>
      <c r="BE44" s="151"/>
      <c r="BF44" s="155"/>
      <c r="BG44" s="155"/>
      <c r="BH44" s="155"/>
      <c r="BI44" s="124"/>
      <c r="BJ44" s="124"/>
      <c r="BK44" s="124"/>
      <c r="BL44" s="124"/>
      <c r="BM44" s="124"/>
      <c r="BN44" s="124"/>
      <c r="BO44" s="140"/>
      <c r="BP44" s="141"/>
      <c r="BQ44" s="142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/>
      <c r="CE44"/>
      <c r="CF44" s="104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0"/>
      <c r="CT44" s="160"/>
      <c r="CU44" s="160"/>
      <c r="CV44" s="160"/>
      <c r="CW44" s="160"/>
      <c r="CX44" s="160"/>
      <c r="CY44" s="160"/>
      <c r="CZ44" s="160"/>
      <c r="DA44" s="116"/>
      <c r="DB44" s="116"/>
      <c r="DC44" s="116"/>
      <c r="DD44" s="116"/>
      <c r="DE44" s="116"/>
      <c r="DF44" s="116"/>
      <c r="DG44" s="116"/>
      <c r="DH44" s="116"/>
      <c r="DI44" s="120"/>
      <c r="DJ44" s="121"/>
      <c r="DK44" s="121"/>
      <c r="DL44" s="103"/>
      <c r="DM44" s="103"/>
      <c r="DN44" s="26"/>
      <c r="DO44" s="26"/>
      <c r="DP44" s="27"/>
      <c r="DQ44" s="120"/>
      <c r="DR44" s="121"/>
      <c r="DS44" s="121"/>
      <c r="DT44" s="103"/>
      <c r="DU44" s="103"/>
      <c r="DV44" s="26"/>
      <c r="DW44" s="26"/>
      <c r="DX44" s="27"/>
      <c r="DY44" s="147"/>
      <c r="DZ44" s="147"/>
      <c r="EA44" s="147"/>
      <c r="EB44" s="124"/>
      <c r="EC44" s="124"/>
      <c r="ED44" s="124"/>
      <c r="EE44" s="124"/>
      <c r="EF44" s="124"/>
      <c r="EG44" s="124"/>
      <c r="EH44" s="151"/>
      <c r="EI44" s="151"/>
      <c r="EJ44" s="151"/>
      <c r="EK44" s="155"/>
      <c r="EL44" s="155"/>
      <c r="EM44" s="155"/>
      <c r="EN44" s="124"/>
      <c r="EO44" s="124"/>
      <c r="EP44" s="124"/>
      <c r="EQ44" s="124"/>
      <c r="ER44" s="124"/>
      <c r="ES44" s="124"/>
      <c r="ET44" s="216"/>
      <c r="EU44" s="231"/>
      <c r="EV44" s="232"/>
    </row>
    <row r="45" spans="1:152" s="4" customFormat="1" ht="15" customHeight="1" thickBot="1" thickTop="1">
      <c r="A45" s="158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49"/>
      <c r="O45" s="228">
        <f>IF(AA40="","",AA40)</f>
        <v>3</v>
      </c>
      <c r="P45" s="228"/>
      <c r="Q45" s="228" t="s">
        <v>8</v>
      </c>
      <c r="R45" s="228"/>
      <c r="S45" s="228">
        <f>IF(W40="","",W40)</f>
        <v>3</v>
      </c>
      <c r="T45" s="228"/>
      <c r="U45" s="47"/>
      <c r="V45" s="221"/>
      <c r="W45" s="221"/>
      <c r="X45" s="221"/>
      <c r="Y45" s="221"/>
      <c r="Z45" s="221"/>
      <c r="AA45" s="221"/>
      <c r="AB45" s="221"/>
      <c r="AC45" s="221"/>
      <c r="AD45" s="49"/>
      <c r="AE45" s="228">
        <v>0</v>
      </c>
      <c r="AF45" s="228"/>
      <c r="AG45" s="228" t="s">
        <v>8</v>
      </c>
      <c r="AH45" s="228"/>
      <c r="AI45" s="228">
        <v>1</v>
      </c>
      <c r="AJ45" s="228"/>
      <c r="AK45" s="47"/>
      <c r="AL45" s="49"/>
      <c r="AM45" s="228">
        <v>0</v>
      </c>
      <c r="AN45" s="228"/>
      <c r="AO45" s="228" t="s">
        <v>8</v>
      </c>
      <c r="AP45" s="228"/>
      <c r="AQ45" s="228">
        <v>0</v>
      </c>
      <c r="AR45" s="228"/>
      <c r="AS45" s="40"/>
      <c r="AT45" s="148"/>
      <c r="AU45" s="148"/>
      <c r="AV45" s="148"/>
      <c r="AW45" s="125"/>
      <c r="AX45" s="125"/>
      <c r="AY45" s="125"/>
      <c r="AZ45" s="125"/>
      <c r="BA45" s="125"/>
      <c r="BB45" s="125"/>
      <c r="BC45" s="152"/>
      <c r="BD45" s="152"/>
      <c r="BE45" s="152"/>
      <c r="BF45" s="156"/>
      <c r="BG45" s="156"/>
      <c r="BH45" s="156"/>
      <c r="BI45" s="125"/>
      <c r="BJ45" s="125"/>
      <c r="BK45" s="125"/>
      <c r="BL45" s="125"/>
      <c r="BM45" s="125"/>
      <c r="BN45" s="125"/>
      <c r="BO45" s="140"/>
      <c r="BP45" s="141"/>
      <c r="BQ45" s="142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3"/>
      <c r="CE45" s="3"/>
      <c r="CF45" s="104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28"/>
      <c r="CT45" s="103">
        <f>IF(DF40="","",DF40)</f>
        <v>0</v>
      </c>
      <c r="CU45" s="103"/>
      <c r="CV45" s="103" t="s">
        <v>8</v>
      </c>
      <c r="CW45" s="103"/>
      <c r="CX45" s="103">
        <f>IF(DB40="","",DB40)</f>
        <v>3</v>
      </c>
      <c r="CY45" s="103"/>
      <c r="CZ45" s="25"/>
      <c r="DA45" s="116"/>
      <c r="DB45" s="116"/>
      <c r="DC45" s="116"/>
      <c r="DD45" s="116"/>
      <c r="DE45" s="116"/>
      <c r="DF45" s="116"/>
      <c r="DG45" s="116"/>
      <c r="DH45" s="116"/>
      <c r="DI45" s="28"/>
      <c r="DJ45" s="103">
        <v>1</v>
      </c>
      <c r="DK45" s="103"/>
      <c r="DL45" s="103" t="s">
        <v>8</v>
      </c>
      <c r="DM45" s="103"/>
      <c r="DN45" s="103">
        <v>1</v>
      </c>
      <c r="DO45" s="103"/>
      <c r="DP45" s="25"/>
      <c r="DQ45" s="28"/>
      <c r="DR45" s="103">
        <v>1</v>
      </c>
      <c r="DS45" s="103"/>
      <c r="DT45" s="103" t="s">
        <v>8</v>
      </c>
      <c r="DU45" s="103"/>
      <c r="DV45" s="103">
        <v>0</v>
      </c>
      <c r="DW45" s="103"/>
      <c r="DX45" s="33"/>
      <c r="DY45" s="148"/>
      <c r="DZ45" s="148"/>
      <c r="EA45" s="148"/>
      <c r="EB45" s="125"/>
      <c r="EC45" s="125"/>
      <c r="ED45" s="125"/>
      <c r="EE45" s="125"/>
      <c r="EF45" s="125"/>
      <c r="EG45" s="125"/>
      <c r="EH45" s="152"/>
      <c r="EI45" s="152"/>
      <c r="EJ45" s="152"/>
      <c r="EK45" s="156"/>
      <c r="EL45" s="156"/>
      <c r="EM45" s="156"/>
      <c r="EN45" s="125"/>
      <c r="EO45" s="125"/>
      <c r="EP45" s="125"/>
      <c r="EQ45" s="125"/>
      <c r="ER45" s="125"/>
      <c r="ES45" s="125"/>
      <c r="ET45" s="216"/>
      <c r="EU45" s="231"/>
      <c r="EV45" s="232"/>
    </row>
    <row r="46" spans="1:152" s="4" customFormat="1" ht="15" customHeight="1" thickBot="1" thickTop="1">
      <c r="A46" s="158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49"/>
      <c r="O46" s="228"/>
      <c r="P46" s="228"/>
      <c r="Q46" s="228"/>
      <c r="R46" s="228"/>
      <c r="S46" s="228"/>
      <c r="T46" s="228"/>
      <c r="U46" s="47"/>
      <c r="V46" s="221"/>
      <c r="W46" s="221"/>
      <c r="X46" s="221"/>
      <c r="Y46" s="221"/>
      <c r="Z46" s="221"/>
      <c r="AA46" s="221"/>
      <c r="AB46" s="221"/>
      <c r="AC46" s="221"/>
      <c r="AD46" s="49"/>
      <c r="AE46" s="228"/>
      <c r="AF46" s="228"/>
      <c r="AG46" s="228"/>
      <c r="AH46" s="228"/>
      <c r="AI46" s="228"/>
      <c r="AJ46" s="228"/>
      <c r="AK46" s="47"/>
      <c r="AL46" s="49"/>
      <c r="AM46" s="228"/>
      <c r="AN46" s="228"/>
      <c r="AO46" s="228"/>
      <c r="AP46" s="228"/>
      <c r="AQ46" s="228"/>
      <c r="AR46" s="228"/>
      <c r="AS46" s="40"/>
      <c r="AT46" s="148"/>
      <c r="AU46" s="148"/>
      <c r="AV46" s="148"/>
      <c r="AW46" s="125"/>
      <c r="AX46" s="125"/>
      <c r="AY46" s="125"/>
      <c r="AZ46" s="125"/>
      <c r="BA46" s="125"/>
      <c r="BB46" s="125"/>
      <c r="BC46" s="152"/>
      <c r="BD46" s="152"/>
      <c r="BE46" s="152"/>
      <c r="BF46" s="156"/>
      <c r="BG46" s="156"/>
      <c r="BH46" s="156"/>
      <c r="BI46" s="125"/>
      <c r="BJ46" s="125"/>
      <c r="BK46" s="125"/>
      <c r="BL46" s="125"/>
      <c r="BM46" s="125"/>
      <c r="BN46" s="125"/>
      <c r="BO46" s="140"/>
      <c r="BP46" s="141"/>
      <c r="BQ46" s="142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3"/>
      <c r="CE46" s="3"/>
      <c r="CF46" s="104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28"/>
      <c r="CT46" s="103"/>
      <c r="CU46" s="103"/>
      <c r="CV46" s="103"/>
      <c r="CW46" s="103"/>
      <c r="CX46" s="103"/>
      <c r="CY46" s="103"/>
      <c r="CZ46" s="25"/>
      <c r="DA46" s="116"/>
      <c r="DB46" s="116"/>
      <c r="DC46" s="116"/>
      <c r="DD46" s="116"/>
      <c r="DE46" s="116"/>
      <c r="DF46" s="116"/>
      <c r="DG46" s="116"/>
      <c r="DH46" s="116"/>
      <c r="DI46" s="28"/>
      <c r="DJ46" s="103"/>
      <c r="DK46" s="103"/>
      <c r="DL46" s="103"/>
      <c r="DM46" s="103"/>
      <c r="DN46" s="103"/>
      <c r="DO46" s="103"/>
      <c r="DP46" s="25"/>
      <c r="DQ46" s="28"/>
      <c r="DR46" s="103"/>
      <c r="DS46" s="103"/>
      <c r="DT46" s="103"/>
      <c r="DU46" s="103"/>
      <c r="DV46" s="103"/>
      <c r="DW46" s="103"/>
      <c r="DX46" s="33"/>
      <c r="DY46" s="148"/>
      <c r="DZ46" s="148"/>
      <c r="EA46" s="148"/>
      <c r="EB46" s="125"/>
      <c r="EC46" s="125"/>
      <c r="ED46" s="125"/>
      <c r="EE46" s="125"/>
      <c r="EF46" s="125"/>
      <c r="EG46" s="125"/>
      <c r="EH46" s="152"/>
      <c r="EI46" s="152"/>
      <c r="EJ46" s="152"/>
      <c r="EK46" s="156"/>
      <c r="EL46" s="156"/>
      <c r="EM46" s="156"/>
      <c r="EN46" s="125"/>
      <c r="EO46" s="125"/>
      <c r="EP46" s="125"/>
      <c r="EQ46" s="125"/>
      <c r="ER46" s="125"/>
      <c r="ES46" s="125"/>
      <c r="ET46" s="216"/>
      <c r="EU46" s="231"/>
      <c r="EV46" s="232"/>
    </row>
    <row r="47" spans="1:152" s="4" customFormat="1" ht="15" customHeight="1" thickTop="1">
      <c r="A47" s="158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49"/>
      <c r="O47" s="228"/>
      <c r="P47" s="228"/>
      <c r="Q47" s="228"/>
      <c r="R47" s="228"/>
      <c r="S47" s="228"/>
      <c r="T47" s="228"/>
      <c r="U47" s="47"/>
      <c r="V47" s="221"/>
      <c r="W47" s="221"/>
      <c r="X47" s="221"/>
      <c r="Y47" s="221"/>
      <c r="Z47" s="221"/>
      <c r="AA47" s="221"/>
      <c r="AB47" s="221"/>
      <c r="AC47" s="221"/>
      <c r="AD47" s="49"/>
      <c r="AE47" s="228"/>
      <c r="AF47" s="228"/>
      <c r="AG47" s="228"/>
      <c r="AH47" s="228"/>
      <c r="AI47" s="228"/>
      <c r="AJ47" s="228"/>
      <c r="AK47" s="47"/>
      <c r="AL47" s="49"/>
      <c r="AM47" s="228"/>
      <c r="AN47" s="228"/>
      <c r="AO47" s="228"/>
      <c r="AP47" s="228"/>
      <c r="AQ47" s="228"/>
      <c r="AR47" s="228"/>
      <c r="AS47" s="40"/>
      <c r="AT47" s="149"/>
      <c r="AU47" s="149"/>
      <c r="AV47" s="149"/>
      <c r="AW47" s="126"/>
      <c r="AX47" s="126"/>
      <c r="AY47" s="126"/>
      <c r="AZ47" s="126"/>
      <c r="BA47" s="126"/>
      <c r="BB47" s="126"/>
      <c r="BC47" s="153"/>
      <c r="BD47" s="153"/>
      <c r="BE47" s="153"/>
      <c r="BF47" s="157"/>
      <c r="BG47" s="157"/>
      <c r="BH47" s="157"/>
      <c r="BI47" s="126"/>
      <c r="BJ47" s="126"/>
      <c r="BK47" s="126"/>
      <c r="BL47" s="126"/>
      <c r="BM47" s="126"/>
      <c r="BN47" s="126"/>
      <c r="BO47" s="140"/>
      <c r="BP47" s="141"/>
      <c r="BQ47" s="142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6"/>
      <c r="CE47" s="6"/>
      <c r="CF47" s="104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28"/>
      <c r="CT47" s="103"/>
      <c r="CU47" s="103"/>
      <c r="CV47" s="103"/>
      <c r="CW47" s="103"/>
      <c r="CX47" s="103"/>
      <c r="CY47" s="103"/>
      <c r="CZ47" s="25"/>
      <c r="DA47" s="116"/>
      <c r="DB47" s="116"/>
      <c r="DC47" s="116"/>
      <c r="DD47" s="116"/>
      <c r="DE47" s="116"/>
      <c r="DF47" s="116"/>
      <c r="DG47" s="116"/>
      <c r="DH47" s="116"/>
      <c r="DI47" s="28"/>
      <c r="DJ47" s="103"/>
      <c r="DK47" s="103"/>
      <c r="DL47" s="103"/>
      <c r="DM47" s="103"/>
      <c r="DN47" s="103"/>
      <c r="DO47" s="103"/>
      <c r="DP47" s="25"/>
      <c r="DQ47" s="28"/>
      <c r="DR47" s="103"/>
      <c r="DS47" s="103"/>
      <c r="DT47" s="103"/>
      <c r="DU47" s="103"/>
      <c r="DV47" s="103"/>
      <c r="DW47" s="103"/>
      <c r="DX47" s="33"/>
      <c r="DY47" s="149"/>
      <c r="DZ47" s="149"/>
      <c r="EA47" s="149"/>
      <c r="EB47" s="126"/>
      <c r="EC47" s="126"/>
      <c r="ED47" s="126"/>
      <c r="EE47" s="126"/>
      <c r="EF47" s="126"/>
      <c r="EG47" s="126"/>
      <c r="EH47" s="153"/>
      <c r="EI47" s="153"/>
      <c r="EJ47" s="153"/>
      <c r="EK47" s="157"/>
      <c r="EL47" s="157"/>
      <c r="EM47" s="157"/>
      <c r="EN47" s="126"/>
      <c r="EO47" s="126"/>
      <c r="EP47" s="126"/>
      <c r="EQ47" s="126"/>
      <c r="ER47" s="126"/>
      <c r="ES47" s="126"/>
      <c r="ET47" s="216"/>
      <c r="EU47" s="231"/>
      <c r="EV47" s="232"/>
    </row>
    <row r="48" spans="1:152" s="4" customFormat="1" ht="15" customHeight="1">
      <c r="A48" s="244" t="s">
        <v>32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242" t="str">
        <f>IF(O50="","",IF(O50&lt;S50,"●",IF(O50&gt;S50,"○",IF(O50=S50,"△"))))</f>
        <v>△</v>
      </c>
      <c r="O48" s="242"/>
      <c r="P48" s="242"/>
      <c r="Q48" s="242"/>
      <c r="R48" s="242"/>
      <c r="S48" s="242"/>
      <c r="T48" s="242"/>
      <c r="U48" s="242"/>
      <c r="V48" s="242" t="str">
        <f>IF(W50="","",IF(W50&lt;AA50,"●",IF(W50&gt;AA50,"○",IF(W50=AA50,"△"))))</f>
        <v>○</v>
      </c>
      <c r="W48" s="242"/>
      <c r="X48" s="242"/>
      <c r="Y48" s="242"/>
      <c r="Z48" s="242"/>
      <c r="AA48" s="242"/>
      <c r="AB48" s="242"/>
      <c r="AC48" s="242"/>
      <c r="AD48" s="220"/>
      <c r="AE48" s="220"/>
      <c r="AF48" s="220"/>
      <c r="AG48" s="220"/>
      <c r="AH48" s="220"/>
      <c r="AI48" s="220"/>
      <c r="AJ48" s="220"/>
      <c r="AK48" s="220"/>
      <c r="AL48" s="223">
        <v>12</v>
      </c>
      <c r="AM48" s="224"/>
      <c r="AN48" s="224"/>
      <c r="AO48" s="227" t="str">
        <f>IF(AM50="","",IF(AM50&lt;AQ50,"●",IF(AM50&gt;AQ50,"○",IF(AM50=AQ50,"△"))))</f>
        <v>○</v>
      </c>
      <c r="AP48" s="227"/>
      <c r="AQ48" s="35"/>
      <c r="AR48" s="35"/>
      <c r="AS48" s="36"/>
      <c r="AT48" s="146">
        <f>COUNTIF(N48:AS49,"○")*1</f>
        <v>2</v>
      </c>
      <c r="AU48" s="146"/>
      <c r="AV48" s="146"/>
      <c r="AW48" s="123">
        <f>COUNTIF(N48:AS49,"●")*1</f>
        <v>0</v>
      </c>
      <c r="AX48" s="123"/>
      <c r="AY48" s="123"/>
      <c r="AZ48" s="123">
        <f>COUNTIF(N48:AS49,"△")*1</f>
        <v>1</v>
      </c>
      <c r="BA48" s="123"/>
      <c r="BB48" s="123"/>
      <c r="BC48" s="150">
        <f>COUNTIF(N48:AS49,"○")*3+COUNTIF(N48:AS49,"△")*1</f>
        <v>7</v>
      </c>
      <c r="BD48" s="150"/>
      <c r="BE48" s="150"/>
      <c r="BF48" s="154">
        <f>AE50+AM50+AI45+AI40</f>
        <v>3</v>
      </c>
      <c r="BG48" s="154"/>
      <c r="BH48" s="154"/>
      <c r="BI48" s="123">
        <f>AD48+AE40+AE45+AQ50</f>
        <v>1</v>
      </c>
      <c r="BJ48" s="123"/>
      <c r="BK48" s="123"/>
      <c r="BL48" s="123">
        <f>BF48-BI48</f>
        <v>2</v>
      </c>
      <c r="BM48" s="123"/>
      <c r="BN48" s="123"/>
      <c r="BO48" s="137">
        <v>1</v>
      </c>
      <c r="BP48" s="138"/>
      <c r="BQ48" s="139"/>
      <c r="BR48" s="59"/>
      <c r="BS48" s="60"/>
      <c r="BT48" s="60"/>
      <c r="BU48" s="60"/>
      <c r="BV48" s="60"/>
      <c r="BW48" s="60"/>
      <c r="BX48" s="60"/>
      <c r="BY48" s="60"/>
      <c r="BZ48" s="60"/>
      <c r="CA48" s="60"/>
      <c r="CB48" s="17"/>
      <c r="CC48" s="17"/>
      <c r="CD48" s="3"/>
      <c r="CE48" s="3"/>
      <c r="CF48" s="161" t="s">
        <v>26</v>
      </c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235"/>
      <c r="CS48" s="160" t="str">
        <f>IF(CT50="","",IF(CT50&lt;CX50,"●",IF(CT50&gt;CX50,"○",IF(CT50=CX50,"△"))))</f>
        <v>○</v>
      </c>
      <c r="CT48" s="160"/>
      <c r="CU48" s="160"/>
      <c r="CV48" s="160"/>
      <c r="CW48" s="160"/>
      <c r="CX48" s="160"/>
      <c r="CY48" s="160"/>
      <c r="CZ48" s="160"/>
      <c r="DA48" s="160" t="str">
        <f>IF(DB50="","",IF(DB50&lt;DF50,"●",IF(DB50&gt;DF50,"○",IF(DB50=DF50,"△"))))</f>
        <v>△</v>
      </c>
      <c r="DB48" s="160"/>
      <c r="DC48" s="160"/>
      <c r="DD48" s="160"/>
      <c r="DE48" s="160"/>
      <c r="DF48" s="160"/>
      <c r="DG48" s="160"/>
      <c r="DH48" s="160"/>
      <c r="DI48" s="115"/>
      <c r="DJ48" s="115"/>
      <c r="DK48" s="115"/>
      <c r="DL48" s="115"/>
      <c r="DM48" s="115"/>
      <c r="DN48" s="115"/>
      <c r="DO48" s="115"/>
      <c r="DP48" s="115"/>
      <c r="DQ48" s="118">
        <v>4</v>
      </c>
      <c r="DR48" s="119"/>
      <c r="DS48" s="119"/>
      <c r="DT48" s="122" t="str">
        <f>IF(DR50="","",IF(DR50&lt;DV50,"●",IF(DR50&gt;DV50,"○",IF(DR50=DV50,"△"))))</f>
        <v>●</v>
      </c>
      <c r="DU48" s="122"/>
      <c r="DV48" s="23"/>
      <c r="DW48" s="23"/>
      <c r="DX48" s="24"/>
      <c r="DY48" s="146">
        <f>COUNTIF(CS48:DX49,"○")*1</f>
        <v>1</v>
      </c>
      <c r="DZ48" s="146"/>
      <c r="EA48" s="146"/>
      <c r="EB48" s="123">
        <f>COUNTIF(CS48:DX49,"●")*1</f>
        <v>1</v>
      </c>
      <c r="EC48" s="123"/>
      <c r="ED48" s="123"/>
      <c r="EE48" s="123">
        <f>COUNTIF(CS48:DX49,"△")*1</f>
        <v>1</v>
      </c>
      <c r="EF48" s="123"/>
      <c r="EG48" s="123"/>
      <c r="EH48" s="150">
        <f>COUNTIF(CS48:DX49,"○")*3+COUNTIF(CS48:DX49,"△")*1</f>
        <v>4</v>
      </c>
      <c r="EI48" s="150"/>
      <c r="EJ48" s="150"/>
      <c r="EK48" s="154">
        <f>DJ50+DR50+DN45+DN40</f>
        <v>4</v>
      </c>
      <c r="EL48" s="154"/>
      <c r="EM48" s="154"/>
      <c r="EN48" s="123">
        <f>DI48+DJ40+DJ45+DV50</f>
        <v>4</v>
      </c>
      <c r="EO48" s="123"/>
      <c r="EP48" s="123"/>
      <c r="EQ48" s="123">
        <f>EK48-EN48</f>
        <v>0</v>
      </c>
      <c r="ER48" s="123"/>
      <c r="ES48" s="123"/>
      <c r="ET48" s="137">
        <v>3</v>
      </c>
      <c r="EU48" s="138"/>
      <c r="EV48" s="139"/>
    </row>
    <row r="49" spans="1:152" s="4" customFormat="1" ht="15" customHeight="1" thickBot="1">
      <c r="A49" s="158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21"/>
      <c r="AE49" s="221"/>
      <c r="AF49" s="221"/>
      <c r="AG49" s="221"/>
      <c r="AH49" s="221"/>
      <c r="AI49" s="221"/>
      <c r="AJ49" s="221"/>
      <c r="AK49" s="221"/>
      <c r="AL49" s="225"/>
      <c r="AM49" s="226"/>
      <c r="AN49" s="226"/>
      <c r="AO49" s="228"/>
      <c r="AP49" s="228"/>
      <c r="AQ49" s="37"/>
      <c r="AR49" s="37"/>
      <c r="AS49" s="38"/>
      <c r="AT49" s="147"/>
      <c r="AU49" s="147"/>
      <c r="AV49" s="147"/>
      <c r="AW49" s="124"/>
      <c r="AX49" s="124"/>
      <c r="AY49" s="124"/>
      <c r="AZ49" s="124"/>
      <c r="BA49" s="124"/>
      <c r="BB49" s="124"/>
      <c r="BC49" s="151"/>
      <c r="BD49" s="151"/>
      <c r="BE49" s="151"/>
      <c r="BF49" s="155"/>
      <c r="BG49" s="155"/>
      <c r="BH49" s="155"/>
      <c r="BI49" s="124"/>
      <c r="BJ49" s="124"/>
      <c r="BK49" s="124"/>
      <c r="BL49" s="124"/>
      <c r="BM49" s="124"/>
      <c r="BN49" s="124"/>
      <c r="BO49" s="140"/>
      <c r="BP49" s="141"/>
      <c r="BQ49" s="142"/>
      <c r="BR49" s="59"/>
      <c r="BS49" s="60"/>
      <c r="BT49" s="60"/>
      <c r="BU49" s="60"/>
      <c r="BV49" s="60"/>
      <c r="BW49" s="60"/>
      <c r="BX49" s="60"/>
      <c r="BY49" s="60"/>
      <c r="BZ49" s="60"/>
      <c r="CA49" s="60"/>
      <c r="CB49" s="17"/>
      <c r="CC49" s="17"/>
      <c r="CD49" s="3"/>
      <c r="CE49" s="3"/>
      <c r="CF49" s="236"/>
      <c r="CG49" s="237"/>
      <c r="CH49" s="237"/>
      <c r="CI49" s="237"/>
      <c r="CJ49" s="237"/>
      <c r="CK49" s="237"/>
      <c r="CL49" s="237"/>
      <c r="CM49" s="237"/>
      <c r="CN49" s="237"/>
      <c r="CO49" s="237"/>
      <c r="CP49" s="237"/>
      <c r="CQ49" s="237"/>
      <c r="CR49" s="238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16"/>
      <c r="DJ49" s="116"/>
      <c r="DK49" s="116"/>
      <c r="DL49" s="116"/>
      <c r="DM49" s="116"/>
      <c r="DN49" s="116"/>
      <c r="DO49" s="116"/>
      <c r="DP49" s="116"/>
      <c r="DQ49" s="120"/>
      <c r="DR49" s="121"/>
      <c r="DS49" s="121"/>
      <c r="DT49" s="103"/>
      <c r="DU49" s="103"/>
      <c r="DV49" s="26"/>
      <c r="DW49" s="26"/>
      <c r="DX49" s="27"/>
      <c r="DY49" s="147"/>
      <c r="DZ49" s="147"/>
      <c r="EA49" s="147"/>
      <c r="EB49" s="124"/>
      <c r="EC49" s="124"/>
      <c r="ED49" s="124"/>
      <c r="EE49" s="124"/>
      <c r="EF49" s="124"/>
      <c r="EG49" s="124"/>
      <c r="EH49" s="151"/>
      <c r="EI49" s="151"/>
      <c r="EJ49" s="151"/>
      <c r="EK49" s="155"/>
      <c r="EL49" s="155"/>
      <c r="EM49" s="155"/>
      <c r="EN49" s="124"/>
      <c r="EO49" s="124"/>
      <c r="EP49" s="124"/>
      <c r="EQ49" s="124"/>
      <c r="ER49" s="124"/>
      <c r="ES49" s="124"/>
      <c r="ET49" s="140"/>
      <c r="EU49" s="141"/>
      <c r="EV49" s="142"/>
    </row>
    <row r="50" spans="1:152" s="4" customFormat="1" ht="15" customHeight="1" thickBot="1" thickTop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49"/>
      <c r="O50" s="228">
        <f>IF(AI40="","",AI40)</f>
        <v>1</v>
      </c>
      <c r="P50" s="228"/>
      <c r="Q50" s="228" t="s">
        <v>8</v>
      </c>
      <c r="R50" s="228"/>
      <c r="S50" s="228">
        <f>IF(AE40="","",AE40)</f>
        <v>1</v>
      </c>
      <c r="T50" s="228"/>
      <c r="U50" s="47"/>
      <c r="V50" s="49"/>
      <c r="W50" s="228">
        <f>IF(AI45="","",AI45)</f>
        <v>1</v>
      </c>
      <c r="X50" s="228"/>
      <c r="Y50" s="228"/>
      <c r="Z50" s="228"/>
      <c r="AA50" s="228"/>
      <c r="AB50" s="228"/>
      <c r="AC50" s="47"/>
      <c r="AD50" s="221"/>
      <c r="AE50" s="221"/>
      <c r="AF50" s="221"/>
      <c r="AG50" s="221"/>
      <c r="AH50" s="221"/>
      <c r="AI50" s="221"/>
      <c r="AJ50" s="221"/>
      <c r="AK50" s="221"/>
      <c r="AL50" s="49"/>
      <c r="AM50" s="228">
        <v>1</v>
      </c>
      <c r="AN50" s="228"/>
      <c r="AO50" s="228"/>
      <c r="AP50" s="228"/>
      <c r="AQ50" s="228">
        <v>0</v>
      </c>
      <c r="AR50" s="228"/>
      <c r="AS50" s="40"/>
      <c r="AT50" s="148"/>
      <c r="AU50" s="148"/>
      <c r="AV50" s="148"/>
      <c r="AW50" s="125"/>
      <c r="AX50" s="125"/>
      <c r="AY50" s="125"/>
      <c r="AZ50" s="125"/>
      <c r="BA50" s="125"/>
      <c r="BB50" s="125"/>
      <c r="BC50" s="152"/>
      <c r="BD50" s="152"/>
      <c r="BE50" s="152"/>
      <c r="BF50" s="156"/>
      <c r="BG50" s="156"/>
      <c r="BH50" s="156"/>
      <c r="BI50" s="125"/>
      <c r="BJ50" s="125"/>
      <c r="BK50" s="125"/>
      <c r="BL50" s="125"/>
      <c r="BM50" s="125"/>
      <c r="BN50" s="125"/>
      <c r="BO50" s="140"/>
      <c r="BP50" s="141"/>
      <c r="BQ50" s="142"/>
      <c r="BR50" s="59"/>
      <c r="BS50" s="60"/>
      <c r="BT50" s="60"/>
      <c r="BU50" s="60"/>
      <c r="BV50" s="60"/>
      <c r="BW50" s="60"/>
      <c r="BX50" s="60"/>
      <c r="BY50" s="60"/>
      <c r="BZ50" s="60"/>
      <c r="CA50" s="60"/>
      <c r="CB50" s="17"/>
      <c r="CC50" s="17"/>
      <c r="CD50" s="3"/>
      <c r="CE50" s="3"/>
      <c r="CF50" s="236"/>
      <c r="CG50" s="237"/>
      <c r="CH50" s="237"/>
      <c r="CI50" s="237"/>
      <c r="CJ50" s="237"/>
      <c r="CK50" s="237"/>
      <c r="CL50" s="237"/>
      <c r="CM50" s="237"/>
      <c r="CN50" s="237"/>
      <c r="CO50" s="237"/>
      <c r="CP50" s="237"/>
      <c r="CQ50" s="237"/>
      <c r="CR50" s="238"/>
      <c r="CS50" s="28"/>
      <c r="CT50" s="103">
        <f>IF(DN40="","",DN40)</f>
        <v>2</v>
      </c>
      <c r="CU50" s="103"/>
      <c r="CV50" s="103" t="s">
        <v>8</v>
      </c>
      <c r="CW50" s="103"/>
      <c r="CX50" s="103">
        <f>IF(DJ40="","",DJ40)</f>
        <v>1</v>
      </c>
      <c r="CY50" s="103"/>
      <c r="CZ50" s="25"/>
      <c r="DA50" s="28"/>
      <c r="DB50" s="103">
        <f>IF(DN45="","",DN45)</f>
        <v>1</v>
      </c>
      <c r="DC50" s="103"/>
      <c r="DD50" s="103" t="s">
        <v>8</v>
      </c>
      <c r="DE50" s="103"/>
      <c r="DF50" s="103">
        <f>IF(DJ45="","",DJ45)</f>
        <v>1</v>
      </c>
      <c r="DG50" s="103"/>
      <c r="DH50" s="25"/>
      <c r="DI50" s="116"/>
      <c r="DJ50" s="116"/>
      <c r="DK50" s="116"/>
      <c r="DL50" s="116"/>
      <c r="DM50" s="116"/>
      <c r="DN50" s="116"/>
      <c r="DO50" s="116"/>
      <c r="DP50" s="116"/>
      <c r="DQ50" s="28"/>
      <c r="DR50" s="103">
        <v>1</v>
      </c>
      <c r="DS50" s="103"/>
      <c r="DT50" s="103" t="s">
        <v>8</v>
      </c>
      <c r="DU50" s="103"/>
      <c r="DV50" s="103">
        <v>2</v>
      </c>
      <c r="DW50" s="103"/>
      <c r="DX50" s="33"/>
      <c r="DY50" s="148"/>
      <c r="DZ50" s="148"/>
      <c r="EA50" s="148"/>
      <c r="EB50" s="125"/>
      <c r="EC50" s="125"/>
      <c r="ED50" s="125"/>
      <c r="EE50" s="125"/>
      <c r="EF50" s="125"/>
      <c r="EG50" s="125"/>
      <c r="EH50" s="152"/>
      <c r="EI50" s="152"/>
      <c r="EJ50" s="152"/>
      <c r="EK50" s="156"/>
      <c r="EL50" s="156"/>
      <c r="EM50" s="156"/>
      <c r="EN50" s="125"/>
      <c r="EO50" s="125"/>
      <c r="EP50" s="125"/>
      <c r="EQ50" s="125"/>
      <c r="ER50" s="125"/>
      <c r="ES50" s="125"/>
      <c r="ET50" s="140"/>
      <c r="EU50" s="141"/>
      <c r="EV50" s="142"/>
    </row>
    <row r="51" spans="1:152" s="4" customFormat="1" ht="15" customHeight="1" thickBot="1" thickTop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49"/>
      <c r="O51" s="228"/>
      <c r="P51" s="228"/>
      <c r="Q51" s="228"/>
      <c r="R51" s="228"/>
      <c r="S51" s="228"/>
      <c r="T51" s="228"/>
      <c r="U51" s="47"/>
      <c r="V51" s="49"/>
      <c r="W51" s="228"/>
      <c r="X51" s="228"/>
      <c r="Y51" s="228"/>
      <c r="Z51" s="228"/>
      <c r="AA51" s="228"/>
      <c r="AB51" s="228"/>
      <c r="AC51" s="47"/>
      <c r="AD51" s="221"/>
      <c r="AE51" s="221"/>
      <c r="AF51" s="221"/>
      <c r="AG51" s="221"/>
      <c r="AH51" s="221"/>
      <c r="AI51" s="221"/>
      <c r="AJ51" s="221"/>
      <c r="AK51" s="221"/>
      <c r="AL51" s="49"/>
      <c r="AM51" s="228"/>
      <c r="AN51" s="228"/>
      <c r="AO51" s="228"/>
      <c r="AP51" s="228"/>
      <c r="AQ51" s="228"/>
      <c r="AR51" s="228"/>
      <c r="AS51" s="40"/>
      <c r="AT51" s="148"/>
      <c r="AU51" s="148"/>
      <c r="AV51" s="148"/>
      <c r="AW51" s="125"/>
      <c r="AX51" s="125"/>
      <c r="AY51" s="125"/>
      <c r="AZ51" s="125"/>
      <c r="BA51" s="125"/>
      <c r="BB51" s="125"/>
      <c r="BC51" s="152"/>
      <c r="BD51" s="152"/>
      <c r="BE51" s="152"/>
      <c r="BF51" s="156"/>
      <c r="BG51" s="156"/>
      <c r="BH51" s="156"/>
      <c r="BI51" s="125"/>
      <c r="BJ51" s="125"/>
      <c r="BK51" s="125"/>
      <c r="BL51" s="125"/>
      <c r="BM51" s="125"/>
      <c r="BN51" s="125"/>
      <c r="BO51" s="140"/>
      <c r="BP51" s="141"/>
      <c r="BQ51" s="142"/>
      <c r="BR51" s="59"/>
      <c r="BS51" s="60"/>
      <c r="BT51" s="60"/>
      <c r="BU51" s="60"/>
      <c r="BV51" s="60"/>
      <c r="BW51" s="60"/>
      <c r="BX51" s="60"/>
      <c r="BY51" s="60"/>
      <c r="BZ51" s="60"/>
      <c r="CA51" s="60"/>
      <c r="CB51" s="17"/>
      <c r="CC51" s="17"/>
      <c r="CD51" s="3"/>
      <c r="CE51" s="3"/>
      <c r="CF51" s="236"/>
      <c r="CG51" s="237"/>
      <c r="CH51" s="237"/>
      <c r="CI51" s="237"/>
      <c r="CJ51" s="237"/>
      <c r="CK51" s="237"/>
      <c r="CL51" s="237"/>
      <c r="CM51" s="237"/>
      <c r="CN51" s="237"/>
      <c r="CO51" s="237"/>
      <c r="CP51" s="237"/>
      <c r="CQ51" s="237"/>
      <c r="CR51" s="238"/>
      <c r="CS51" s="28"/>
      <c r="CT51" s="103"/>
      <c r="CU51" s="103"/>
      <c r="CV51" s="103"/>
      <c r="CW51" s="103"/>
      <c r="CX51" s="103"/>
      <c r="CY51" s="103"/>
      <c r="CZ51" s="25"/>
      <c r="DA51" s="28"/>
      <c r="DB51" s="103"/>
      <c r="DC51" s="103"/>
      <c r="DD51" s="103"/>
      <c r="DE51" s="103"/>
      <c r="DF51" s="103"/>
      <c r="DG51" s="103"/>
      <c r="DH51" s="25"/>
      <c r="DI51" s="116"/>
      <c r="DJ51" s="116"/>
      <c r="DK51" s="116"/>
      <c r="DL51" s="116"/>
      <c r="DM51" s="116"/>
      <c r="DN51" s="116"/>
      <c r="DO51" s="116"/>
      <c r="DP51" s="116"/>
      <c r="DQ51" s="28"/>
      <c r="DR51" s="103"/>
      <c r="DS51" s="103"/>
      <c r="DT51" s="103"/>
      <c r="DU51" s="103"/>
      <c r="DV51" s="103"/>
      <c r="DW51" s="103"/>
      <c r="DX51" s="33"/>
      <c r="DY51" s="148"/>
      <c r="DZ51" s="148"/>
      <c r="EA51" s="148"/>
      <c r="EB51" s="125"/>
      <c r="EC51" s="125"/>
      <c r="ED51" s="125"/>
      <c r="EE51" s="125"/>
      <c r="EF51" s="125"/>
      <c r="EG51" s="125"/>
      <c r="EH51" s="152"/>
      <c r="EI51" s="152"/>
      <c r="EJ51" s="152"/>
      <c r="EK51" s="156"/>
      <c r="EL51" s="156"/>
      <c r="EM51" s="156"/>
      <c r="EN51" s="125"/>
      <c r="EO51" s="125"/>
      <c r="EP51" s="125"/>
      <c r="EQ51" s="125"/>
      <c r="ER51" s="125"/>
      <c r="ES51" s="125"/>
      <c r="ET51" s="140"/>
      <c r="EU51" s="141"/>
      <c r="EV51" s="142"/>
    </row>
    <row r="52" spans="1:152" s="4" customFormat="1" ht="15" customHeight="1" thickTop="1">
      <c r="A52" s="171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39"/>
      <c r="O52" s="243"/>
      <c r="P52" s="243"/>
      <c r="Q52" s="243"/>
      <c r="R52" s="243"/>
      <c r="S52" s="243"/>
      <c r="T52" s="243"/>
      <c r="U52" s="48"/>
      <c r="V52" s="39"/>
      <c r="W52" s="243"/>
      <c r="X52" s="243"/>
      <c r="Y52" s="243"/>
      <c r="Z52" s="243"/>
      <c r="AA52" s="243"/>
      <c r="AB52" s="243"/>
      <c r="AC52" s="48"/>
      <c r="AD52" s="245"/>
      <c r="AE52" s="245"/>
      <c r="AF52" s="245"/>
      <c r="AG52" s="245"/>
      <c r="AH52" s="245"/>
      <c r="AI52" s="245"/>
      <c r="AJ52" s="245"/>
      <c r="AK52" s="245"/>
      <c r="AL52" s="39"/>
      <c r="AM52" s="243"/>
      <c r="AN52" s="243"/>
      <c r="AO52" s="243"/>
      <c r="AP52" s="243"/>
      <c r="AQ52" s="243"/>
      <c r="AR52" s="243"/>
      <c r="AS52" s="41"/>
      <c r="AT52" s="148"/>
      <c r="AU52" s="148"/>
      <c r="AV52" s="148"/>
      <c r="AW52" s="125"/>
      <c r="AX52" s="125"/>
      <c r="AY52" s="125"/>
      <c r="AZ52" s="125"/>
      <c r="BA52" s="125"/>
      <c r="BB52" s="125"/>
      <c r="BC52" s="153"/>
      <c r="BD52" s="153"/>
      <c r="BE52" s="153"/>
      <c r="BF52" s="156"/>
      <c r="BG52" s="156"/>
      <c r="BH52" s="156"/>
      <c r="BI52" s="125"/>
      <c r="BJ52" s="125"/>
      <c r="BK52" s="125"/>
      <c r="BL52" s="125"/>
      <c r="BM52" s="125"/>
      <c r="BN52" s="125"/>
      <c r="BO52" s="140"/>
      <c r="BP52" s="141"/>
      <c r="BQ52" s="142"/>
      <c r="BR52" s="59"/>
      <c r="BS52" s="60"/>
      <c r="BT52" s="60"/>
      <c r="BU52" s="60"/>
      <c r="BV52" s="60"/>
      <c r="BW52" s="60"/>
      <c r="BX52" s="60"/>
      <c r="BY52" s="60"/>
      <c r="BZ52" s="60"/>
      <c r="CA52" s="60"/>
      <c r="CB52" s="17"/>
      <c r="CC52" s="17"/>
      <c r="CD52" s="6"/>
      <c r="CE52" s="6"/>
      <c r="CF52" s="239"/>
      <c r="CG52" s="240"/>
      <c r="CH52" s="240"/>
      <c r="CI52" s="240"/>
      <c r="CJ52" s="240"/>
      <c r="CK52" s="240"/>
      <c r="CL52" s="240"/>
      <c r="CM52" s="240"/>
      <c r="CN52" s="240"/>
      <c r="CO52" s="240"/>
      <c r="CP52" s="240"/>
      <c r="CQ52" s="240"/>
      <c r="CR52" s="241"/>
      <c r="CS52" s="29"/>
      <c r="CT52" s="165"/>
      <c r="CU52" s="165"/>
      <c r="CV52" s="165"/>
      <c r="CW52" s="165"/>
      <c r="CX52" s="165"/>
      <c r="CY52" s="165"/>
      <c r="CZ52" s="30"/>
      <c r="DA52" s="29"/>
      <c r="DB52" s="165"/>
      <c r="DC52" s="165"/>
      <c r="DD52" s="165"/>
      <c r="DE52" s="165"/>
      <c r="DF52" s="165"/>
      <c r="DG52" s="165"/>
      <c r="DH52" s="30"/>
      <c r="DI52" s="166"/>
      <c r="DJ52" s="166"/>
      <c r="DK52" s="166"/>
      <c r="DL52" s="166"/>
      <c r="DM52" s="166"/>
      <c r="DN52" s="166"/>
      <c r="DO52" s="166"/>
      <c r="DP52" s="166"/>
      <c r="DQ52" s="29"/>
      <c r="DR52" s="165"/>
      <c r="DS52" s="165"/>
      <c r="DT52" s="165"/>
      <c r="DU52" s="165"/>
      <c r="DV52" s="165"/>
      <c r="DW52" s="165"/>
      <c r="DX52" s="34"/>
      <c r="DY52" s="148"/>
      <c r="DZ52" s="148"/>
      <c r="EA52" s="148"/>
      <c r="EB52" s="125"/>
      <c r="EC52" s="125"/>
      <c r="ED52" s="125"/>
      <c r="EE52" s="125"/>
      <c r="EF52" s="125"/>
      <c r="EG52" s="125"/>
      <c r="EH52" s="153"/>
      <c r="EI52" s="153"/>
      <c r="EJ52" s="153"/>
      <c r="EK52" s="156"/>
      <c r="EL52" s="156"/>
      <c r="EM52" s="156"/>
      <c r="EN52" s="125"/>
      <c r="EO52" s="125"/>
      <c r="EP52" s="125"/>
      <c r="EQ52" s="125"/>
      <c r="ER52" s="125"/>
      <c r="ES52" s="125"/>
      <c r="ET52" s="140"/>
      <c r="EU52" s="141"/>
      <c r="EV52" s="142"/>
    </row>
    <row r="53" spans="1:154" s="4" customFormat="1" ht="15" customHeight="1">
      <c r="A53" s="244" t="s">
        <v>39</v>
      </c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7"/>
      <c r="N53" s="185" t="str">
        <f>IF(O55="","",IF(O55&lt;S55,"●",IF(O55&gt;S55,"○",IF(O55=S55,"△"))))</f>
        <v>●</v>
      </c>
      <c r="O53" s="185"/>
      <c r="P53" s="185"/>
      <c r="Q53" s="185"/>
      <c r="R53" s="185"/>
      <c r="S53" s="185"/>
      <c r="T53" s="185"/>
      <c r="U53" s="185"/>
      <c r="V53" s="185" t="str">
        <f>IF(W55="","",IF(W55&lt;AA55,"●",IF(W55&gt;AA55,"○",IF(W55=AA55,"△"))))</f>
        <v>△</v>
      </c>
      <c r="W53" s="185"/>
      <c r="X53" s="185"/>
      <c r="Y53" s="185"/>
      <c r="Z53" s="185"/>
      <c r="AA53" s="185"/>
      <c r="AB53" s="185"/>
      <c r="AC53" s="185"/>
      <c r="AD53" s="185" t="str">
        <f>IF(AE55="","",IF(AE55&lt;AI55,"●",IF(AE55&gt;AI55,"○",IF(AE55=AI55,"△"))))</f>
        <v>●</v>
      </c>
      <c r="AE53" s="185"/>
      <c r="AF53" s="185"/>
      <c r="AG53" s="185"/>
      <c r="AH53" s="185"/>
      <c r="AI53" s="185"/>
      <c r="AJ53" s="185"/>
      <c r="AK53" s="185"/>
      <c r="AL53" s="116"/>
      <c r="AM53" s="186"/>
      <c r="AN53" s="186"/>
      <c r="AO53" s="186"/>
      <c r="AP53" s="186"/>
      <c r="AQ53" s="186"/>
      <c r="AR53" s="186"/>
      <c r="AS53" s="187"/>
      <c r="AT53" s="147">
        <f>COUNTIF(N53:AS54,"○")*1</f>
        <v>0</v>
      </c>
      <c r="AU53" s="147"/>
      <c r="AV53" s="147"/>
      <c r="AW53" s="124">
        <f>COUNTIF(N53:AS54,"●")*1</f>
        <v>2</v>
      </c>
      <c r="AX53" s="124"/>
      <c r="AY53" s="124"/>
      <c r="AZ53" s="124">
        <f>COUNTIF(N53:AS54,"△")*1</f>
        <v>1</v>
      </c>
      <c r="BA53" s="124"/>
      <c r="BB53" s="124"/>
      <c r="BC53" s="150">
        <f>COUNTIF(N53:AS54,"○")*3+COUNTIF(N53:AS54,"△")*1</f>
        <v>1</v>
      </c>
      <c r="BD53" s="150"/>
      <c r="BE53" s="150"/>
      <c r="BF53" s="155">
        <f>AM55+AQ50+AQ45+AQ40</f>
        <v>1</v>
      </c>
      <c r="BG53" s="155"/>
      <c r="BH53" s="155"/>
      <c r="BI53" s="124">
        <f>AM50+AM45+AM40</f>
        <v>3</v>
      </c>
      <c r="BJ53" s="124"/>
      <c r="BK53" s="124"/>
      <c r="BL53" s="124">
        <f>BF53-BI53</f>
        <v>-2</v>
      </c>
      <c r="BM53" s="124"/>
      <c r="BN53" s="124"/>
      <c r="BO53" s="137">
        <v>4</v>
      </c>
      <c r="BP53" s="138"/>
      <c r="BQ53" s="139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2"/>
      <c r="CE53" s="2"/>
      <c r="CF53" s="236" t="s">
        <v>27</v>
      </c>
      <c r="CG53" s="237"/>
      <c r="CH53" s="237"/>
      <c r="CI53" s="237"/>
      <c r="CJ53" s="237"/>
      <c r="CK53" s="237"/>
      <c r="CL53" s="237"/>
      <c r="CM53" s="237"/>
      <c r="CN53" s="237"/>
      <c r="CO53" s="237"/>
      <c r="CP53" s="237"/>
      <c r="CQ53" s="237"/>
      <c r="CR53" s="237"/>
      <c r="CS53" s="185" t="str">
        <f>IF(CT55="","",IF(CT55&lt;CX55,"●",IF(CT55&gt;CX55,"○",IF(CT55=CX55,"△"))))</f>
        <v>●</v>
      </c>
      <c r="CT53" s="185"/>
      <c r="CU53" s="185"/>
      <c r="CV53" s="185"/>
      <c r="CW53" s="185"/>
      <c r="CX53" s="185"/>
      <c r="CY53" s="185"/>
      <c r="CZ53" s="185"/>
      <c r="DA53" s="185" t="str">
        <f>IF(DB55="","",IF(DB55&lt;DF55,"●",IF(DB55&gt;DF55,"○",IF(DB55=DF55,"△"))))</f>
        <v>●</v>
      </c>
      <c r="DB53" s="185"/>
      <c r="DC53" s="185"/>
      <c r="DD53" s="185"/>
      <c r="DE53" s="185"/>
      <c r="DF53" s="185"/>
      <c r="DG53" s="185"/>
      <c r="DH53" s="185"/>
      <c r="DI53" s="185" t="str">
        <f>IF(DJ55="","",IF(DJ55&lt;DN55,"●",IF(DJ55&gt;DN55,"○",IF(DJ55=DN55,"△"))))</f>
        <v>○</v>
      </c>
      <c r="DJ53" s="185"/>
      <c r="DK53" s="185"/>
      <c r="DL53" s="185"/>
      <c r="DM53" s="185"/>
      <c r="DN53" s="185"/>
      <c r="DO53" s="185"/>
      <c r="DP53" s="185"/>
      <c r="DQ53" s="116"/>
      <c r="DR53" s="186"/>
      <c r="DS53" s="186"/>
      <c r="DT53" s="186"/>
      <c r="DU53" s="186"/>
      <c r="DV53" s="186"/>
      <c r="DW53" s="186"/>
      <c r="DX53" s="187"/>
      <c r="DY53" s="147">
        <f>COUNTIF(CS53:DX54,"○")*1</f>
        <v>1</v>
      </c>
      <c r="DZ53" s="147"/>
      <c r="EA53" s="147"/>
      <c r="EB53" s="124">
        <f>COUNTIF(CS53:DX54,"●")*1</f>
        <v>2</v>
      </c>
      <c r="EC53" s="124"/>
      <c r="ED53" s="124"/>
      <c r="EE53" s="124">
        <f>COUNTIF(CS53:DX54,"△")*1</f>
        <v>0</v>
      </c>
      <c r="EF53" s="124"/>
      <c r="EG53" s="124"/>
      <c r="EH53" s="150">
        <f>COUNTIF(CS53:DX54,"○")*3+COUNTIF(CS53:DX54,"△")*1</f>
        <v>3</v>
      </c>
      <c r="EI53" s="150"/>
      <c r="EJ53" s="150"/>
      <c r="EK53" s="155">
        <f>DR55+DV50+DV45+DV40</f>
        <v>3</v>
      </c>
      <c r="EL53" s="155"/>
      <c r="EM53" s="155"/>
      <c r="EN53" s="124">
        <f>DR50+DR45+DR40</f>
        <v>4</v>
      </c>
      <c r="EO53" s="124"/>
      <c r="EP53" s="124"/>
      <c r="EQ53" s="124">
        <f>EK53-EN53</f>
        <v>-1</v>
      </c>
      <c r="ER53" s="124"/>
      <c r="ES53" s="124"/>
      <c r="ET53" s="214">
        <v>2</v>
      </c>
      <c r="EU53" s="229"/>
      <c r="EV53" s="230"/>
      <c r="EW53" s="301"/>
      <c r="EX53" s="302"/>
    </row>
    <row r="54" spans="1:154" s="4" customFormat="1" ht="15" customHeight="1" thickBot="1">
      <c r="A54" s="198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9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16"/>
      <c r="AM54" s="186"/>
      <c r="AN54" s="186"/>
      <c r="AO54" s="186"/>
      <c r="AP54" s="186"/>
      <c r="AQ54" s="186"/>
      <c r="AR54" s="186"/>
      <c r="AS54" s="187"/>
      <c r="AT54" s="147"/>
      <c r="AU54" s="147"/>
      <c r="AV54" s="147"/>
      <c r="AW54" s="124"/>
      <c r="AX54" s="124"/>
      <c r="AY54" s="124"/>
      <c r="AZ54" s="124"/>
      <c r="BA54" s="124"/>
      <c r="BB54" s="124"/>
      <c r="BC54" s="151"/>
      <c r="BD54" s="151"/>
      <c r="BE54" s="151"/>
      <c r="BF54" s="155"/>
      <c r="BG54" s="155"/>
      <c r="BH54" s="155"/>
      <c r="BI54" s="124"/>
      <c r="BJ54" s="124"/>
      <c r="BK54" s="124"/>
      <c r="BL54" s="124"/>
      <c r="BM54" s="124"/>
      <c r="BN54" s="124"/>
      <c r="BO54" s="140"/>
      <c r="BP54" s="141"/>
      <c r="BQ54" s="142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7"/>
      <c r="CE54" s="7"/>
      <c r="CF54" s="236"/>
      <c r="CG54" s="237"/>
      <c r="CH54" s="237"/>
      <c r="CI54" s="237"/>
      <c r="CJ54" s="237"/>
      <c r="CK54" s="237"/>
      <c r="CL54" s="237"/>
      <c r="CM54" s="237"/>
      <c r="CN54" s="237"/>
      <c r="CO54" s="237"/>
      <c r="CP54" s="237"/>
      <c r="CQ54" s="237"/>
      <c r="CR54" s="237"/>
      <c r="CS54" s="185"/>
      <c r="CT54" s="185"/>
      <c r="CU54" s="185"/>
      <c r="CV54" s="185"/>
      <c r="CW54" s="185"/>
      <c r="CX54" s="185"/>
      <c r="CY54" s="185"/>
      <c r="CZ54" s="185"/>
      <c r="DA54" s="185"/>
      <c r="DB54" s="185"/>
      <c r="DC54" s="185"/>
      <c r="DD54" s="185"/>
      <c r="DE54" s="185"/>
      <c r="DF54" s="185"/>
      <c r="DG54" s="185"/>
      <c r="DH54" s="185"/>
      <c r="DI54" s="185"/>
      <c r="DJ54" s="185"/>
      <c r="DK54" s="185"/>
      <c r="DL54" s="185"/>
      <c r="DM54" s="185"/>
      <c r="DN54" s="185"/>
      <c r="DO54" s="185"/>
      <c r="DP54" s="185"/>
      <c r="DQ54" s="116"/>
      <c r="DR54" s="186"/>
      <c r="DS54" s="186"/>
      <c r="DT54" s="186"/>
      <c r="DU54" s="186"/>
      <c r="DV54" s="186"/>
      <c r="DW54" s="186"/>
      <c r="DX54" s="187"/>
      <c r="DY54" s="147"/>
      <c r="DZ54" s="147"/>
      <c r="EA54" s="147"/>
      <c r="EB54" s="124"/>
      <c r="EC54" s="124"/>
      <c r="ED54" s="124"/>
      <c r="EE54" s="124"/>
      <c r="EF54" s="124"/>
      <c r="EG54" s="124"/>
      <c r="EH54" s="151"/>
      <c r="EI54" s="151"/>
      <c r="EJ54" s="151"/>
      <c r="EK54" s="155"/>
      <c r="EL54" s="155"/>
      <c r="EM54" s="155"/>
      <c r="EN54" s="124"/>
      <c r="EO54" s="124"/>
      <c r="EP54" s="124"/>
      <c r="EQ54" s="124"/>
      <c r="ER54" s="124"/>
      <c r="ES54" s="124"/>
      <c r="ET54" s="216"/>
      <c r="EU54" s="231"/>
      <c r="EV54" s="232"/>
      <c r="EW54" s="301"/>
      <c r="EX54" s="302"/>
    </row>
    <row r="55" spans="1:154" s="4" customFormat="1" ht="15" customHeight="1" thickBot="1" thickTop="1">
      <c r="A55" s="198"/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9"/>
      <c r="N55" s="28"/>
      <c r="O55" s="103">
        <f>IF(AQ40="","",AQ40)</f>
        <v>1</v>
      </c>
      <c r="P55" s="103"/>
      <c r="Q55" s="103" t="s">
        <v>8</v>
      </c>
      <c r="R55" s="103"/>
      <c r="S55" s="103">
        <f>IF(AM40="","",AM40)</f>
        <v>2</v>
      </c>
      <c r="T55" s="103"/>
      <c r="U55" s="25"/>
      <c r="V55" s="28"/>
      <c r="W55" s="103">
        <f>IF(AQ45="","",AQ45)</f>
        <v>0</v>
      </c>
      <c r="X55" s="103"/>
      <c r="Y55" s="103" t="s">
        <v>8</v>
      </c>
      <c r="Z55" s="103"/>
      <c r="AA55" s="103">
        <f>IF(AM45="","",AM45)</f>
        <v>0</v>
      </c>
      <c r="AB55" s="103"/>
      <c r="AC55" s="25"/>
      <c r="AD55" s="28"/>
      <c r="AE55" s="103">
        <f>IF(AQ50="","",AQ50)</f>
        <v>0</v>
      </c>
      <c r="AF55" s="103"/>
      <c r="AG55" s="103" t="s">
        <v>8</v>
      </c>
      <c r="AH55" s="103"/>
      <c r="AI55" s="103">
        <f>IF(AM50="","",AM50)</f>
        <v>1</v>
      </c>
      <c r="AJ55" s="103"/>
      <c r="AK55" s="25"/>
      <c r="AL55" s="116"/>
      <c r="AM55" s="186"/>
      <c r="AN55" s="186"/>
      <c r="AO55" s="186"/>
      <c r="AP55" s="186"/>
      <c r="AQ55" s="186"/>
      <c r="AR55" s="186"/>
      <c r="AS55" s="187"/>
      <c r="AT55" s="148"/>
      <c r="AU55" s="148"/>
      <c r="AV55" s="148"/>
      <c r="AW55" s="125"/>
      <c r="AX55" s="125"/>
      <c r="AY55" s="125"/>
      <c r="AZ55" s="125"/>
      <c r="BA55" s="125"/>
      <c r="BB55" s="125"/>
      <c r="BC55" s="152"/>
      <c r="BD55" s="152"/>
      <c r="BE55" s="152"/>
      <c r="BF55" s="156"/>
      <c r="BG55" s="156"/>
      <c r="BH55" s="156"/>
      <c r="BI55" s="125"/>
      <c r="BJ55" s="125"/>
      <c r="BK55" s="125"/>
      <c r="BL55" s="125"/>
      <c r="BM55" s="125"/>
      <c r="BN55" s="125"/>
      <c r="BO55" s="140"/>
      <c r="BP55" s="141"/>
      <c r="BQ55" s="142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F55" s="104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28"/>
      <c r="CT55" s="103">
        <f>IF(DV40="","",DV40)</f>
        <v>1</v>
      </c>
      <c r="CU55" s="103"/>
      <c r="CV55" s="103" t="s">
        <v>8</v>
      </c>
      <c r="CW55" s="103"/>
      <c r="CX55" s="103">
        <f>IF(DR40="","",DR40)</f>
        <v>2</v>
      </c>
      <c r="CY55" s="103"/>
      <c r="CZ55" s="25"/>
      <c r="DA55" s="28"/>
      <c r="DB55" s="103">
        <f>IF(DV45="","",DV45)</f>
        <v>0</v>
      </c>
      <c r="DC55" s="103"/>
      <c r="DD55" s="103" t="s">
        <v>8</v>
      </c>
      <c r="DE55" s="103"/>
      <c r="DF55" s="103">
        <f>IF(DR45="","",DR45)</f>
        <v>1</v>
      </c>
      <c r="DG55" s="103"/>
      <c r="DH55" s="25"/>
      <c r="DI55" s="28"/>
      <c r="DJ55" s="103">
        <f>IF(DV50="","",DV50)</f>
        <v>2</v>
      </c>
      <c r="DK55" s="103"/>
      <c r="DL55" s="103" t="s">
        <v>8</v>
      </c>
      <c r="DM55" s="103"/>
      <c r="DN55" s="103">
        <f>IF(DR50="","",DR50)</f>
        <v>1</v>
      </c>
      <c r="DO55" s="103"/>
      <c r="DP55" s="25"/>
      <c r="DQ55" s="116"/>
      <c r="DR55" s="186"/>
      <c r="DS55" s="186"/>
      <c r="DT55" s="186"/>
      <c r="DU55" s="186"/>
      <c r="DV55" s="186"/>
      <c r="DW55" s="186"/>
      <c r="DX55" s="187"/>
      <c r="DY55" s="148"/>
      <c r="DZ55" s="148"/>
      <c r="EA55" s="148"/>
      <c r="EB55" s="125"/>
      <c r="EC55" s="125"/>
      <c r="ED55" s="125"/>
      <c r="EE55" s="125"/>
      <c r="EF55" s="125"/>
      <c r="EG55" s="125"/>
      <c r="EH55" s="152"/>
      <c r="EI55" s="152"/>
      <c r="EJ55" s="152"/>
      <c r="EK55" s="156"/>
      <c r="EL55" s="156"/>
      <c r="EM55" s="156"/>
      <c r="EN55" s="125"/>
      <c r="EO55" s="125"/>
      <c r="EP55" s="125"/>
      <c r="EQ55" s="125"/>
      <c r="ER55" s="125"/>
      <c r="ES55" s="125"/>
      <c r="ET55" s="216"/>
      <c r="EU55" s="231"/>
      <c r="EV55" s="232"/>
      <c r="EW55" s="301"/>
      <c r="EX55" s="302"/>
    </row>
    <row r="56" spans="1:154" ht="15" customHeight="1" thickBot="1" thickTop="1">
      <c r="A56" s="198"/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9"/>
      <c r="N56" s="28"/>
      <c r="O56" s="103"/>
      <c r="P56" s="103"/>
      <c r="Q56" s="103"/>
      <c r="R56" s="103"/>
      <c r="S56" s="103"/>
      <c r="T56" s="103"/>
      <c r="U56" s="25"/>
      <c r="V56" s="28"/>
      <c r="W56" s="103"/>
      <c r="X56" s="103"/>
      <c r="Y56" s="103"/>
      <c r="Z56" s="103"/>
      <c r="AA56" s="103"/>
      <c r="AB56" s="103"/>
      <c r="AC56" s="25"/>
      <c r="AD56" s="28"/>
      <c r="AE56" s="103"/>
      <c r="AF56" s="103"/>
      <c r="AG56" s="103"/>
      <c r="AH56" s="103"/>
      <c r="AI56" s="103"/>
      <c r="AJ56" s="103"/>
      <c r="AK56" s="25"/>
      <c r="AL56" s="116"/>
      <c r="AM56" s="186"/>
      <c r="AN56" s="186"/>
      <c r="AO56" s="186"/>
      <c r="AP56" s="186"/>
      <c r="AQ56" s="186"/>
      <c r="AR56" s="186"/>
      <c r="AS56" s="187"/>
      <c r="AT56" s="148"/>
      <c r="AU56" s="148"/>
      <c r="AV56" s="148"/>
      <c r="AW56" s="125"/>
      <c r="AX56" s="125"/>
      <c r="AY56" s="125"/>
      <c r="AZ56" s="125"/>
      <c r="BA56" s="125"/>
      <c r="BB56" s="125"/>
      <c r="BC56" s="152"/>
      <c r="BD56" s="152"/>
      <c r="BE56" s="152"/>
      <c r="BF56" s="156"/>
      <c r="BG56" s="156"/>
      <c r="BH56" s="156"/>
      <c r="BI56" s="125"/>
      <c r="BJ56" s="125"/>
      <c r="BK56" s="125"/>
      <c r="BL56" s="125"/>
      <c r="BM56" s="125"/>
      <c r="BN56" s="125"/>
      <c r="BO56" s="140"/>
      <c r="BP56" s="141"/>
      <c r="BQ56" s="142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F56" s="104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28"/>
      <c r="CT56" s="103"/>
      <c r="CU56" s="103"/>
      <c r="CV56" s="103"/>
      <c r="CW56" s="103"/>
      <c r="CX56" s="103"/>
      <c r="CY56" s="103"/>
      <c r="CZ56" s="25"/>
      <c r="DA56" s="28"/>
      <c r="DB56" s="103"/>
      <c r="DC56" s="103"/>
      <c r="DD56" s="103"/>
      <c r="DE56" s="103"/>
      <c r="DF56" s="103"/>
      <c r="DG56" s="103"/>
      <c r="DH56" s="25"/>
      <c r="DI56" s="28"/>
      <c r="DJ56" s="103"/>
      <c r="DK56" s="103"/>
      <c r="DL56" s="103"/>
      <c r="DM56" s="103"/>
      <c r="DN56" s="103"/>
      <c r="DO56" s="103"/>
      <c r="DP56" s="25"/>
      <c r="DQ56" s="116"/>
      <c r="DR56" s="186"/>
      <c r="DS56" s="186"/>
      <c r="DT56" s="186"/>
      <c r="DU56" s="186"/>
      <c r="DV56" s="186"/>
      <c r="DW56" s="186"/>
      <c r="DX56" s="187"/>
      <c r="DY56" s="148"/>
      <c r="DZ56" s="148"/>
      <c r="EA56" s="148"/>
      <c r="EB56" s="125"/>
      <c r="EC56" s="125"/>
      <c r="ED56" s="125"/>
      <c r="EE56" s="125"/>
      <c r="EF56" s="125"/>
      <c r="EG56" s="125"/>
      <c r="EH56" s="152"/>
      <c r="EI56" s="152"/>
      <c r="EJ56" s="152"/>
      <c r="EK56" s="156"/>
      <c r="EL56" s="156"/>
      <c r="EM56" s="156"/>
      <c r="EN56" s="125"/>
      <c r="EO56" s="125"/>
      <c r="EP56" s="125"/>
      <c r="EQ56" s="125"/>
      <c r="ER56" s="125"/>
      <c r="ES56" s="125"/>
      <c r="ET56" s="216"/>
      <c r="EU56" s="231"/>
      <c r="EV56" s="232"/>
      <c r="EW56" s="301"/>
      <c r="EX56" s="302"/>
    </row>
    <row r="57" spans="1:154" ht="15" customHeight="1" thickTop="1">
      <c r="A57" s="250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2"/>
      <c r="N57" s="29"/>
      <c r="O57" s="165"/>
      <c r="P57" s="165"/>
      <c r="Q57" s="165"/>
      <c r="R57" s="165"/>
      <c r="S57" s="165"/>
      <c r="T57" s="165"/>
      <c r="U57" s="30"/>
      <c r="V57" s="29"/>
      <c r="W57" s="165"/>
      <c r="X57" s="165"/>
      <c r="Y57" s="165"/>
      <c r="Z57" s="165"/>
      <c r="AA57" s="165"/>
      <c r="AB57" s="165"/>
      <c r="AC57" s="30"/>
      <c r="AD57" s="29"/>
      <c r="AE57" s="165"/>
      <c r="AF57" s="165"/>
      <c r="AG57" s="165"/>
      <c r="AH57" s="165"/>
      <c r="AI57" s="165"/>
      <c r="AJ57" s="165"/>
      <c r="AK57" s="30"/>
      <c r="AL57" s="166"/>
      <c r="AM57" s="188"/>
      <c r="AN57" s="188"/>
      <c r="AO57" s="188"/>
      <c r="AP57" s="188"/>
      <c r="AQ57" s="188"/>
      <c r="AR57" s="188"/>
      <c r="AS57" s="189"/>
      <c r="AT57" s="148"/>
      <c r="AU57" s="148"/>
      <c r="AV57" s="148"/>
      <c r="AW57" s="125"/>
      <c r="AX57" s="125"/>
      <c r="AY57" s="125"/>
      <c r="AZ57" s="125"/>
      <c r="BA57" s="125"/>
      <c r="BB57" s="125"/>
      <c r="BC57" s="152"/>
      <c r="BD57" s="152"/>
      <c r="BE57" s="152"/>
      <c r="BF57" s="156"/>
      <c r="BG57" s="156"/>
      <c r="BH57" s="156"/>
      <c r="BI57" s="125"/>
      <c r="BJ57" s="125"/>
      <c r="BK57" s="125"/>
      <c r="BL57" s="125"/>
      <c r="BM57" s="125"/>
      <c r="BN57" s="125"/>
      <c r="BO57" s="143"/>
      <c r="BP57" s="144"/>
      <c r="BQ57" s="145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F57" s="163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9"/>
      <c r="CT57" s="165"/>
      <c r="CU57" s="165"/>
      <c r="CV57" s="165"/>
      <c r="CW57" s="165"/>
      <c r="CX57" s="165"/>
      <c r="CY57" s="165"/>
      <c r="CZ57" s="30"/>
      <c r="DA57" s="29"/>
      <c r="DB57" s="165"/>
      <c r="DC57" s="165"/>
      <c r="DD57" s="165"/>
      <c r="DE57" s="165"/>
      <c r="DF57" s="165"/>
      <c r="DG57" s="165"/>
      <c r="DH57" s="30"/>
      <c r="DI57" s="29"/>
      <c r="DJ57" s="165"/>
      <c r="DK57" s="165"/>
      <c r="DL57" s="165"/>
      <c r="DM57" s="165"/>
      <c r="DN57" s="165"/>
      <c r="DO57" s="165"/>
      <c r="DP57" s="30"/>
      <c r="DQ57" s="166"/>
      <c r="DR57" s="188"/>
      <c r="DS57" s="188"/>
      <c r="DT57" s="188"/>
      <c r="DU57" s="188"/>
      <c r="DV57" s="188"/>
      <c r="DW57" s="188"/>
      <c r="DX57" s="189"/>
      <c r="DY57" s="148"/>
      <c r="DZ57" s="148"/>
      <c r="EA57" s="148"/>
      <c r="EB57" s="125"/>
      <c r="EC57" s="125"/>
      <c r="ED57" s="125"/>
      <c r="EE57" s="125"/>
      <c r="EF57" s="125"/>
      <c r="EG57" s="125"/>
      <c r="EH57" s="152"/>
      <c r="EI57" s="152"/>
      <c r="EJ57" s="152"/>
      <c r="EK57" s="156"/>
      <c r="EL57" s="156"/>
      <c r="EM57" s="156"/>
      <c r="EN57" s="125"/>
      <c r="EO57" s="125"/>
      <c r="EP57" s="125"/>
      <c r="EQ57" s="125"/>
      <c r="ER57" s="125"/>
      <c r="ES57" s="125"/>
      <c r="ET57" s="233"/>
      <c r="EU57" s="234"/>
      <c r="EV57" s="147"/>
      <c r="EW57" s="301"/>
      <c r="EX57" s="302"/>
    </row>
    <row r="58" spans="5:114" ht="15" customHeight="1">
      <c r="E58" s="66"/>
      <c r="F58" s="66"/>
      <c r="G58" s="66"/>
      <c r="H58" s="66"/>
      <c r="I58" s="66"/>
      <c r="J58" s="66"/>
      <c r="K58" s="66"/>
      <c r="L58" s="66"/>
      <c r="Q58" s="253" t="s">
        <v>33</v>
      </c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CK58" s="44"/>
      <c r="CL58" s="44"/>
      <c r="CM58" s="44"/>
      <c r="CN58" s="44"/>
      <c r="CO58" s="44"/>
      <c r="CP58" s="44"/>
      <c r="CQ58" s="44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</row>
    <row r="59" spans="5:114" ht="15" customHeight="1">
      <c r="E59" s="67"/>
      <c r="F59" s="67"/>
      <c r="G59" s="67"/>
      <c r="H59" s="67"/>
      <c r="I59" s="67"/>
      <c r="J59" s="67"/>
      <c r="K59" s="67"/>
      <c r="L59" s="67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CK59" s="64"/>
      <c r="CL59" s="64"/>
      <c r="CM59" s="64"/>
      <c r="CN59" s="64"/>
      <c r="CO59" s="64"/>
      <c r="CP59" s="64"/>
      <c r="CQ59" s="64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</row>
    <row r="60" spans="5:114" ht="15" customHeight="1">
      <c r="E60" s="67"/>
      <c r="F60" s="67"/>
      <c r="G60" s="67"/>
      <c r="H60" s="67"/>
      <c r="I60" s="67"/>
      <c r="J60" s="67"/>
      <c r="K60" s="67"/>
      <c r="L60" s="67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CK60" s="64"/>
      <c r="CL60" s="64"/>
      <c r="CM60" s="64"/>
      <c r="CN60" s="64"/>
      <c r="CO60" s="64"/>
      <c r="CP60" s="64"/>
      <c r="CQ60" s="64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</row>
    <row r="61" spans="5:152" ht="15" customHeight="1">
      <c r="E61" s="73" t="s">
        <v>42</v>
      </c>
      <c r="F61" s="73"/>
      <c r="G61" s="73"/>
      <c r="H61" s="73"/>
      <c r="I61" s="73"/>
      <c r="J61" s="73"/>
      <c r="K61" s="73"/>
      <c r="L61" s="73"/>
      <c r="M61" s="73"/>
      <c r="N61" s="73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E61" s="71" t="s">
        <v>41</v>
      </c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</row>
    <row r="62" spans="5:152" ht="15" customHeight="1">
      <c r="E62" s="73"/>
      <c r="F62" s="73"/>
      <c r="G62" s="73"/>
      <c r="H62" s="73"/>
      <c r="I62" s="73"/>
      <c r="J62" s="73"/>
      <c r="K62" s="73"/>
      <c r="L62" s="73"/>
      <c r="M62" s="73"/>
      <c r="N62" s="73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BN62" s="303" t="s">
        <v>47</v>
      </c>
      <c r="BO62" s="304"/>
      <c r="BP62" s="304"/>
      <c r="BQ62" s="304"/>
      <c r="BR62" s="304"/>
      <c r="BS62" s="304"/>
      <c r="BT62" s="304"/>
      <c r="BU62" s="304"/>
      <c r="BV62" s="304"/>
      <c r="BW62" s="304"/>
      <c r="BX62" s="304"/>
      <c r="BY62" s="304"/>
      <c r="BZ62" s="304"/>
      <c r="CA62" s="304"/>
      <c r="CB62" s="304"/>
      <c r="CC62" s="304"/>
      <c r="CD62" s="304"/>
      <c r="CE62" s="304"/>
      <c r="CF62" s="304"/>
      <c r="CG62" s="304"/>
      <c r="CH62" s="304"/>
      <c r="CI62" s="304"/>
      <c r="CJ62" s="304"/>
      <c r="CK62" s="304"/>
      <c r="CL62" s="304"/>
      <c r="CM62" s="304"/>
      <c r="CN62" s="304"/>
      <c r="CO62" s="304"/>
      <c r="CP62" s="304"/>
      <c r="CQ62" s="304"/>
      <c r="CR62" s="304"/>
      <c r="CS62" s="304"/>
      <c r="CT62" s="304"/>
      <c r="CU62" s="304"/>
      <c r="CV62" s="304"/>
      <c r="CW62" s="304"/>
      <c r="CX62" s="304"/>
      <c r="CY62" s="304"/>
      <c r="CZ62" s="304"/>
      <c r="DA62" s="304"/>
      <c r="DB62" s="304"/>
      <c r="DC62" s="304"/>
      <c r="DD62" s="304"/>
      <c r="DE62" s="304"/>
      <c r="DF62" s="304"/>
      <c r="DG62" s="304"/>
      <c r="DH62" s="304"/>
      <c r="DI62" s="304"/>
      <c r="DJ62" s="304"/>
      <c r="DK62" s="304"/>
      <c r="DL62" s="304"/>
      <c r="DM62" s="304"/>
      <c r="DN62" s="304"/>
      <c r="DO62" s="304"/>
      <c r="DP62" s="304"/>
      <c r="DQ62" s="304"/>
      <c r="DR62" s="304"/>
      <c r="DS62" s="304"/>
      <c r="DT62" s="304"/>
      <c r="DU62" s="304"/>
      <c r="DV62" s="304"/>
      <c r="DW62" s="305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</row>
    <row r="63" spans="5:152" ht="15" customHeight="1">
      <c r="E63" s="74"/>
      <c r="F63" s="74"/>
      <c r="G63" s="74"/>
      <c r="H63" s="74"/>
      <c r="I63" s="74"/>
      <c r="J63" s="74"/>
      <c r="K63" s="74"/>
      <c r="L63" s="74"/>
      <c r="M63" s="74"/>
      <c r="N63" s="74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BN63" s="306"/>
      <c r="BO63" s="307"/>
      <c r="BP63" s="307"/>
      <c r="BQ63" s="307"/>
      <c r="BR63" s="307"/>
      <c r="BS63" s="307"/>
      <c r="BT63" s="307"/>
      <c r="BU63" s="307"/>
      <c r="BV63" s="307"/>
      <c r="BW63" s="307"/>
      <c r="BX63" s="307"/>
      <c r="BY63" s="307"/>
      <c r="BZ63" s="307"/>
      <c r="CA63" s="307"/>
      <c r="CB63" s="307"/>
      <c r="CC63" s="307"/>
      <c r="CD63" s="307"/>
      <c r="CE63" s="307"/>
      <c r="CF63" s="307"/>
      <c r="CG63" s="307"/>
      <c r="CH63" s="307"/>
      <c r="CI63" s="307"/>
      <c r="CJ63" s="307"/>
      <c r="CK63" s="307"/>
      <c r="CL63" s="307"/>
      <c r="CM63" s="307"/>
      <c r="CN63" s="307"/>
      <c r="CO63" s="307"/>
      <c r="CP63" s="307"/>
      <c r="CQ63" s="307"/>
      <c r="CR63" s="307"/>
      <c r="CS63" s="307"/>
      <c r="CT63" s="307"/>
      <c r="CU63" s="307"/>
      <c r="CV63" s="307"/>
      <c r="CW63" s="307"/>
      <c r="CX63" s="307"/>
      <c r="CY63" s="307"/>
      <c r="CZ63" s="307"/>
      <c r="DA63" s="307"/>
      <c r="DB63" s="307"/>
      <c r="DC63" s="307"/>
      <c r="DD63" s="307"/>
      <c r="DE63" s="307"/>
      <c r="DF63" s="307"/>
      <c r="DG63" s="307"/>
      <c r="DH63" s="307"/>
      <c r="DI63" s="307"/>
      <c r="DJ63" s="307"/>
      <c r="DK63" s="307"/>
      <c r="DL63" s="307"/>
      <c r="DM63" s="307"/>
      <c r="DN63" s="307"/>
      <c r="DO63" s="307"/>
      <c r="DP63" s="307"/>
      <c r="DQ63" s="307"/>
      <c r="DR63" s="307"/>
      <c r="DS63" s="307"/>
      <c r="DT63" s="307"/>
      <c r="DU63" s="307"/>
      <c r="DV63" s="307"/>
      <c r="DW63" s="308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</row>
    <row r="64" spans="1:152" ht="44.25" customHeight="1">
      <c r="A64" s="199" t="s">
        <v>33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106" t="str">
        <f>A65</f>
        <v>ＦＣオール
ジャパン５０</v>
      </c>
      <c r="O64" s="107"/>
      <c r="P64" s="107"/>
      <c r="Q64" s="107"/>
      <c r="R64" s="107"/>
      <c r="S64" s="107"/>
      <c r="T64" s="107"/>
      <c r="U64" s="108"/>
      <c r="V64" s="106" t="str">
        <f>A75</f>
        <v>アルテ蹴球
倶楽部</v>
      </c>
      <c r="W64" s="107"/>
      <c r="X64" s="107"/>
      <c r="Y64" s="107"/>
      <c r="Z64" s="107"/>
      <c r="AA64" s="107"/>
      <c r="AB64" s="107"/>
      <c r="AC64" s="108"/>
      <c r="AD64" s="257" t="str">
        <f>A85</f>
        <v>帯広五十雀ＳＣ</v>
      </c>
      <c r="AE64" s="258"/>
      <c r="AF64" s="258"/>
      <c r="AG64" s="258"/>
      <c r="AH64" s="258"/>
      <c r="AI64" s="258"/>
      <c r="AJ64" s="258"/>
      <c r="AK64" s="258"/>
      <c r="AL64" s="81" t="s">
        <v>0</v>
      </c>
      <c r="AM64" s="82"/>
      <c r="AN64" s="97"/>
      <c r="AO64" s="81" t="s">
        <v>1</v>
      </c>
      <c r="AP64" s="82"/>
      <c r="AQ64" s="97"/>
      <c r="AR64" s="81" t="s">
        <v>2</v>
      </c>
      <c r="AS64" s="82"/>
      <c r="AT64" s="97"/>
      <c r="AU64" s="81" t="s">
        <v>3</v>
      </c>
      <c r="AV64" s="82"/>
      <c r="AW64" s="97"/>
      <c r="AX64" s="81" t="s">
        <v>4</v>
      </c>
      <c r="AY64" s="82"/>
      <c r="AZ64" s="97"/>
      <c r="BA64" s="81" t="s">
        <v>5</v>
      </c>
      <c r="BB64" s="82"/>
      <c r="BC64" s="97"/>
      <c r="BD64" s="81" t="s">
        <v>6</v>
      </c>
      <c r="BE64" s="82"/>
      <c r="BF64" s="97"/>
      <c r="BG64" s="81" t="s">
        <v>7</v>
      </c>
      <c r="BH64" s="82"/>
      <c r="BI64" s="97"/>
      <c r="BN64" s="306"/>
      <c r="BO64" s="307"/>
      <c r="BP64" s="307"/>
      <c r="BQ64" s="307"/>
      <c r="BR64" s="307"/>
      <c r="BS64" s="307"/>
      <c r="BT64" s="307"/>
      <c r="BU64" s="307"/>
      <c r="BV64" s="307"/>
      <c r="BW64" s="307"/>
      <c r="BX64" s="307"/>
      <c r="BY64" s="307"/>
      <c r="BZ64" s="307"/>
      <c r="CA64" s="307"/>
      <c r="CB64" s="307"/>
      <c r="CC64" s="307"/>
      <c r="CD64" s="307"/>
      <c r="CE64" s="307"/>
      <c r="CF64" s="307"/>
      <c r="CG64" s="307"/>
      <c r="CH64" s="307"/>
      <c r="CI64" s="307"/>
      <c r="CJ64" s="307"/>
      <c r="CK64" s="307"/>
      <c r="CL64" s="307"/>
      <c r="CM64" s="307"/>
      <c r="CN64" s="307"/>
      <c r="CO64" s="307"/>
      <c r="CP64" s="307"/>
      <c r="CQ64" s="307"/>
      <c r="CR64" s="307"/>
      <c r="CS64" s="307"/>
      <c r="CT64" s="307"/>
      <c r="CU64" s="307"/>
      <c r="CV64" s="307"/>
      <c r="CW64" s="307"/>
      <c r="CX64" s="307"/>
      <c r="CY64" s="307"/>
      <c r="CZ64" s="307"/>
      <c r="DA64" s="307"/>
      <c r="DB64" s="307"/>
      <c r="DC64" s="307"/>
      <c r="DD64" s="307"/>
      <c r="DE64" s="307"/>
      <c r="DF64" s="307"/>
      <c r="DG64" s="307"/>
      <c r="DH64" s="307"/>
      <c r="DI64" s="307"/>
      <c r="DJ64" s="307"/>
      <c r="DK64" s="307"/>
      <c r="DL64" s="307"/>
      <c r="DM64" s="307"/>
      <c r="DN64" s="307"/>
      <c r="DO64" s="307"/>
      <c r="DP64" s="307"/>
      <c r="DQ64" s="307"/>
      <c r="DR64" s="307"/>
      <c r="DS64" s="307"/>
      <c r="DT64" s="307"/>
      <c r="DU64" s="307"/>
      <c r="DV64" s="307"/>
      <c r="DW64" s="308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</row>
    <row r="65" spans="1:152" ht="15" customHeight="1">
      <c r="A65" s="263" t="s">
        <v>37</v>
      </c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5"/>
      <c r="N65" s="220"/>
      <c r="O65" s="270"/>
      <c r="P65" s="270"/>
      <c r="Q65" s="270"/>
      <c r="R65" s="270"/>
      <c r="S65" s="270"/>
      <c r="T65" s="270"/>
      <c r="U65" s="271"/>
      <c r="V65" s="259">
        <v>13</v>
      </c>
      <c r="W65" s="260"/>
      <c r="X65" s="260"/>
      <c r="Y65" s="227" t="str">
        <f>IF(W67="","",IF(W67&lt;AA67,"●",IF(W67&gt;AA67,"○",IF(W67=AA67,"△"))))</f>
        <v>○</v>
      </c>
      <c r="Z65" s="227"/>
      <c r="AA65" s="35"/>
      <c r="AB65" s="35"/>
      <c r="AC65" s="36"/>
      <c r="AD65" s="259">
        <v>15</v>
      </c>
      <c r="AE65" s="260"/>
      <c r="AF65" s="260"/>
      <c r="AG65" s="227" t="str">
        <f>IF(AE67="","",IF(AE67&lt;AI67,"●",IF(AE67&gt;AI67,"○",IF(AE67=AI67,"△"))))</f>
        <v>●</v>
      </c>
      <c r="AH65" s="227"/>
      <c r="AI65" s="35"/>
      <c r="AJ65" s="35"/>
      <c r="AK65" s="36"/>
      <c r="AL65" s="214">
        <f>COUNTIF(N65:AK66,"○")*1+COUNTIF(N70:AK71,"○")*1</f>
        <v>1</v>
      </c>
      <c r="AM65" s="229"/>
      <c r="AN65" s="230"/>
      <c r="AO65" s="214">
        <f>COUNTIF(Q65:AN66,"●")*1+COUNTIF(Q70:AN71,"●")*1</f>
        <v>2</v>
      </c>
      <c r="AP65" s="229"/>
      <c r="AQ65" s="230"/>
      <c r="AR65" s="214">
        <f>COUNTIF(N65:AQ66,"△")*1+COUNTIF(N70:AQ71,"△")*1</f>
        <v>1</v>
      </c>
      <c r="AS65" s="229"/>
      <c r="AT65" s="230"/>
      <c r="AU65" s="276">
        <f>COUNTIF(N65:AK66,"○")*3+COUNTIF(N65:AK66,"△")*1+COUNTIF(N70:AK71,"○")*3+COUNTIF(N70:AK71,"△")*1</f>
        <v>4</v>
      </c>
      <c r="AV65" s="277"/>
      <c r="AW65" s="278"/>
      <c r="AX65" s="285">
        <f>W72+W67+AE67+AE72</f>
        <v>6</v>
      </c>
      <c r="AY65" s="286"/>
      <c r="AZ65" s="287"/>
      <c r="BA65" s="214">
        <f>AA67+AI67+AI72+AA72</f>
        <v>10</v>
      </c>
      <c r="BB65" s="229"/>
      <c r="BC65" s="230"/>
      <c r="BD65" s="214">
        <f>AX65-BA65</f>
        <v>-4</v>
      </c>
      <c r="BE65" s="229"/>
      <c r="BF65" s="230"/>
      <c r="BG65" s="214">
        <v>2</v>
      </c>
      <c r="BH65" s="229"/>
      <c r="BI65" s="230"/>
      <c r="BN65" s="306"/>
      <c r="BO65" s="307"/>
      <c r="BP65" s="307"/>
      <c r="BQ65" s="307"/>
      <c r="BR65" s="307"/>
      <c r="BS65" s="307"/>
      <c r="BT65" s="307"/>
      <c r="BU65" s="307"/>
      <c r="BV65" s="307"/>
      <c r="BW65" s="307"/>
      <c r="BX65" s="307"/>
      <c r="BY65" s="307"/>
      <c r="BZ65" s="307"/>
      <c r="CA65" s="307"/>
      <c r="CB65" s="307"/>
      <c r="CC65" s="307"/>
      <c r="CD65" s="307"/>
      <c r="CE65" s="307"/>
      <c r="CF65" s="307"/>
      <c r="CG65" s="307"/>
      <c r="CH65" s="307"/>
      <c r="CI65" s="307"/>
      <c r="CJ65" s="307"/>
      <c r="CK65" s="307"/>
      <c r="CL65" s="307"/>
      <c r="CM65" s="307"/>
      <c r="CN65" s="307"/>
      <c r="CO65" s="307"/>
      <c r="CP65" s="307"/>
      <c r="CQ65" s="307"/>
      <c r="CR65" s="307"/>
      <c r="CS65" s="307"/>
      <c r="CT65" s="307"/>
      <c r="CU65" s="307"/>
      <c r="CV65" s="307"/>
      <c r="CW65" s="307"/>
      <c r="CX65" s="307"/>
      <c r="CY65" s="307"/>
      <c r="CZ65" s="307"/>
      <c r="DA65" s="307"/>
      <c r="DB65" s="307"/>
      <c r="DC65" s="307"/>
      <c r="DD65" s="307"/>
      <c r="DE65" s="307"/>
      <c r="DF65" s="307"/>
      <c r="DG65" s="307"/>
      <c r="DH65" s="307"/>
      <c r="DI65" s="307"/>
      <c r="DJ65" s="307"/>
      <c r="DK65" s="307"/>
      <c r="DL65" s="307"/>
      <c r="DM65" s="307"/>
      <c r="DN65" s="307"/>
      <c r="DO65" s="307"/>
      <c r="DP65" s="307"/>
      <c r="DQ65" s="307"/>
      <c r="DR65" s="307"/>
      <c r="DS65" s="307"/>
      <c r="DT65" s="307"/>
      <c r="DU65" s="307"/>
      <c r="DV65" s="307"/>
      <c r="DW65" s="308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</row>
    <row r="66" spans="1:152" ht="15" customHeight="1">
      <c r="A66" s="111"/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7"/>
      <c r="N66" s="221"/>
      <c r="O66" s="272"/>
      <c r="P66" s="272"/>
      <c r="Q66" s="272"/>
      <c r="R66" s="272"/>
      <c r="S66" s="272"/>
      <c r="T66" s="272"/>
      <c r="U66" s="273"/>
      <c r="V66" s="261"/>
      <c r="W66" s="262"/>
      <c r="X66" s="262"/>
      <c r="Y66" s="228"/>
      <c r="Z66" s="228"/>
      <c r="AA66" s="37"/>
      <c r="AB66" s="37"/>
      <c r="AC66" s="38"/>
      <c r="AD66" s="261"/>
      <c r="AE66" s="262"/>
      <c r="AF66" s="262"/>
      <c r="AG66" s="228"/>
      <c r="AH66" s="228"/>
      <c r="AI66" s="37"/>
      <c r="AJ66" s="37"/>
      <c r="AK66" s="38"/>
      <c r="AL66" s="216"/>
      <c r="AM66" s="231"/>
      <c r="AN66" s="232"/>
      <c r="AO66" s="216"/>
      <c r="AP66" s="231"/>
      <c r="AQ66" s="232"/>
      <c r="AR66" s="216"/>
      <c r="AS66" s="231"/>
      <c r="AT66" s="232"/>
      <c r="AU66" s="279"/>
      <c r="AV66" s="280"/>
      <c r="AW66" s="281"/>
      <c r="AX66" s="288"/>
      <c r="AY66" s="289"/>
      <c r="AZ66" s="290"/>
      <c r="BA66" s="216"/>
      <c r="BB66" s="231"/>
      <c r="BC66" s="232"/>
      <c r="BD66" s="216"/>
      <c r="BE66" s="231"/>
      <c r="BF66" s="232"/>
      <c r="BG66" s="216"/>
      <c r="BH66" s="231"/>
      <c r="BI66" s="232"/>
      <c r="BN66" s="306"/>
      <c r="BO66" s="307"/>
      <c r="BP66" s="307"/>
      <c r="BQ66" s="307"/>
      <c r="BR66" s="307"/>
      <c r="BS66" s="307"/>
      <c r="BT66" s="307"/>
      <c r="BU66" s="307"/>
      <c r="BV66" s="307"/>
      <c r="BW66" s="307"/>
      <c r="BX66" s="307"/>
      <c r="BY66" s="307"/>
      <c r="BZ66" s="307"/>
      <c r="CA66" s="307"/>
      <c r="CB66" s="307"/>
      <c r="CC66" s="307"/>
      <c r="CD66" s="307"/>
      <c r="CE66" s="307"/>
      <c r="CF66" s="307"/>
      <c r="CG66" s="307"/>
      <c r="CH66" s="307"/>
      <c r="CI66" s="307"/>
      <c r="CJ66" s="307"/>
      <c r="CK66" s="307"/>
      <c r="CL66" s="307"/>
      <c r="CM66" s="307"/>
      <c r="CN66" s="307"/>
      <c r="CO66" s="307"/>
      <c r="CP66" s="307"/>
      <c r="CQ66" s="307"/>
      <c r="CR66" s="307"/>
      <c r="CS66" s="307"/>
      <c r="CT66" s="307"/>
      <c r="CU66" s="307"/>
      <c r="CV66" s="307"/>
      <c r="CW66" s="307"/>
      <c r="CX66" s="307"/>
      <c r="CY66" s="307"/>
      <c r="CZ66" s="307"/>
      <c r="DA66" s="307"/>
      <c r="DB66" s="307"/>
      <c r="DC66" s="307"/>
      <c r="DD66" s="307"/>
      <c r="DE66" s="307"/>
      <c r="DF66" s="307"/>
      <c r="DG66" s="307"/>
      <c r="DH66" s="307"/>
      <c r="DI66" s="307"/>
      <c r="DJ66" s="307"/>
      <c r="DK66" s="307"/>
      <c r="DL66" s="307"/>
      <c r="DM66" s="307"/>
      <c r="DN66" s="307"/>
      <c r="DO66" s="307"/>
      <c r="DP66" s="307"/>
      <c r="DQ66" s="307"/>
      <c r="DR66" s="307"/>
      <c r="DS66" s="307"/>
      <c r="DT66" s="307"/>
      <c r="DU66" s="307"/>
      <c r="DV66" s="307"/>
      <c r="DW66" s="308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</row>
    <row r="67" spans="1:152" ht="15" customHeight="1">
      <c r="A67" s="111"/>
      <c r="B67" s="266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7"/>
      <c r="N67" s="221"/>
      <c r="O67" s="272"/>
      <c r="P67" s="272"/>
      <c r="Q67" s="272"/>
      <c r="R67" s="272"/>
      <c r="S67" s="272"/>
      <c r="T67" s="272"/>
      <c r="U67" s="273"/>
      <c r="V67" s="49"/>
      <c r="W67" s="228">
        <v>3</v>
      </c>
      <c r="X67" s="228"/>
      <c r="Y67" s="228" t="s">
        <v>8</v>
      </c>
      <c r="Z67" s="228"/>
      <c r="AA67" s="228">
        <v>0</v>
      </c>
      <c r="AB67" s="228"/>
      <c r="AC67" s="47"/>
      <c r="AD67" s="49"/>
      <c r="AE67" s="228">
        <v>1</v>
      </c>
      <c r="AF67" s="228"/>
      <c r="AG67" s="228" t="s">
        <v>8</v>
      </c>
      <c r="AH67" s="228"/>
      <c r="AI67" s="228">
        <v>4</v>
      </c>
      <c r="AJ67" s="228"/>
      <c r="AK67" s="47"/>
      <c r="AL67" s="216"/>
      <c r="AM67" s="231"/>
      <c r="AN67" s="232"/>
      <c r="AO67" s="216"/>
      <c r="AP67" s="231"/>
      <c r="AQ67" s="232"/>
      <c r="AR67" s="216"/>
      <c r="AS67" s="231"/>
      <c r="AT67" s="232"/>
      <c r="AU67" s="279"/>
      <c r="AV67" s="280"/>
      <c r="AW67" s="281"/>
      <c r="AX67" s="288"/>
      <c r="AY67" s="289"/>
      <c r="AZ67" s="290"/>
      <c r="BA67" s="216"/>
      <c r="BB67" s="231"/>
      <c r="BC67" s="232"/>
      <c r="BD67" s="216"/>
      <c r="BE67" s="231"/>
      <c r="BF67" s="232"/>
      <c r="BG67" s="216"/>
      <c r="BH67" s="231"/>
      <c r="BI67" s="232"/>
      <c r="BN67" s="306"/>
      <c r="BO67" s="307"/>
      <c r="BP67" s="307"/>
      <c r="BQ67" s="307"/>
      <c r="BR67" s="307"/>
      <c r="BS67" s="307"/>
      <c r="BT67" s="307"/>
      <c r="BU67" s="307"/>
      <c r="BV67" s="307"/>
      <c r="BW67" s="307"/>
      <c r="BX67" s="307"/>
      <c r="BY67" s="307"/>
      <c r="BZ67" s="307"/>
      <c r="CA67" s="307"/>
      <c r="CB67" s="307"/>
      <c r="CC67" s="307"/>
      <c r="CD67" s="307"/>
      <c r="CE67" s="307"/>
      <c r="CF67" s="307"/>
      <c r="CG67" s="307"/>
      <c r="CH67" s="307"/>
      <c r="CI67" s="307"/>
      <c r="CJ67" s="307"/>
      <c r="CK67" s="307"/>
      <c r="CL67" s="307"/>
      <c r="CM67" s="307"/>
      <c r="CN67" s="307"/>
      <c r="CO67" s="307"/>
      <c r="CP67" s="307"/>
      <c r="CQ67" s="307"/>
      <c r="CR67" s="307"/>
      <c r="CS67" s="307"/>
      <c r="CT67" s="307"/>
      <c r="CU67" s="307"/>
      <c r="CV67" s="307"/>
      <c r="CW67" s="307"/>
      <c r="CX67" s="307"/>
      <c r="CY67" s="307"/>
      <c r="CZ67" s="307"/>
      <c r="DA67" s="307"/>
      <c r="DB67" s="307"/>
      <c r="DC67" s="307"/>
      <c r="DD67" s="307"/>
      <c r="DE67" s="307"/>
      <c r="DF67" s="307"/>
      <c r="DG67" s="307"/>
      <c r="DH67" s="307"/>
      <c r="DI67" s="307"/>
      <c r="DJ67" s="307"/>
      <c r="DK67" s="307"/>
      <c r="DL67" s="307"/>
      <c r="DM67" s="307"/>
      <c r="DN67" s="307"/>
      <c r="DO67" s="307"/>
      <c r="DP67" s="307"/>
      <c r="DQ67" s="307"/>
      <c r="DR67" s="307"/>
      <c r="DS67" s="307"/>
      <c r="DT67" s="307"/>
      <c r="DU67" s="307"/>
      <c r="DV67" s="307"/>
      <c r="DW67" s="308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</row>
    <row r="68" spans="1:152" ht="15" customHeight="1">
      <c r="A68" s="111"/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7"/>
      <c r="N68" s="221"/>
      <c r="O68" s="272"/>
      <c r="P68" s="272"/>
      <c r="Q68" s="272"/>
      <c r="R68" s="272"/>
      <c r="S68" s="272"/>
      <c r="T68" s="272"/>
      <c r="U68" s="273"/>
      <c r="V68" s="49"/>
      <c r="W68" s="228"/>
      <c r="X68" s="228"/>
      <c r="Y68" s="228"/>
      <c r="Z68" s="228"/>
      <c r="AA68" s="228"/>
      <c r="AB68" s="228"/>
      <c r="AC68" s="47"/>
      <c r="AD68" s="49"/>
      <c r="AE68" s="228"/>
      <c r="AF68" s="228"/>
      <c r="AG68" s="228"/>
      <c r="AH68" s="228"/>
      <c r="AI68" s="228"/>
      <c r="AJ68" s="228"/>
      <c r="AK68" s="47"/>
      <c r="AL68" s="216"/>
      <c r="AM68" s="231"/>
      <c r="AN68" s="232"/>
      <c r="AO68" s="216"/>
      <c r="AP68" s="231"/>
      <c r="AQ68" s="232"/>
      <c r="AR68" s="216"/>
      <c r="AS68" s="231"/>
      <c r="AT68" s="232"/>
      <c r="AU68" s="279"/>
      <c r="AV68" s="280"/>
      <c r="AW68" s="281"/>
      <c r="AX68" s="288"/>
      <c r="AY68" s="289"/>
      <c r="AZ68" s="290"/>
      <c r="BA68" s="216"/>
      <c r="BB68" s="231"/>
      <c r="BC68" s="232"/>
      <c r="BD68" s="216"/>
      <c r="BE68" s="231"/>
      <c r="BF68" s="232"/>
      <c r="BG68" s="216"/>
      <c r="BH68" s="231"/>
      <c r="BI68" s="232"/>
      <c r="BN68" s="306"/>
      <c r="BO68" s="307"/>
      <c r="BP68" s="307"/>
      <c r="BQ68" s="307"/>
      <c r="BR68" s="307"/>
      <c r="BS68" s="307"/>
      <c r="BT68" s="307"/>
      <c r="BU68" s="307"/>
      <c r="BV68" s="307"/>
      <c r="BW68" s="307"/>
      <c r="BX68" s="307"/>
      <c r="BY68" s="307"/>
      <c r="BZ68" s="307"/>
      <c r="CA68" s="307"/>
      <c r="CB68" s="307"/>
      <c r="CC68" s="307"/>
      <c r="CD68" s="307"/>
      <c r="CE68" s="307"/>
      <c r="CF68" s="307"/>
      <c r="CG68" s="307"/>
      <c r="CH68" s="307"/>
      <c r="CI68" s="307"/>
      <c r="CJ68" s="307"/>
      <c r="CK68" s="307"/>
      <c r="CL68" s="307"/>
      <c r="CM68" s="307"/>
      <c r="CN68" s="307"/>
      <c r="CO68" s="307"/>
      <c r="CP68" s="307"/>
      <c r="CQ68" s="307"/>
      <c r="CR68" s="307"/>
      <c r="CS68" s="307"/>
      <c r="CT68" s="307"/>
      <c r="CU68" s="307"/>
      <c r="CV68" s="307"/>
      <c r="CW68" s="307"/>
      <c r="CX68" s="307"/>
      <c r="CY68" s="307"/>
      <c r="CZ68" s="307"/>
      <c r="DA68" s="307"/>
      <c r="DB68" s="307"/>
      <c r="DC68" s="307"/>
      <c r="DD68" s="307"/>
      <c r="DE68" s="307"/>
      <c r="DF68" s="307"/>
      <c r="DG68" s="307"/>
      <c r="DH68" s="307"/>
      <c r="DI68" s="307"/>
      <c r="DJ68" s="307"/>
      <c r="DK68" s="307"/>
      <c r="DL68" s="307"/>
      <c r="DM68" s="307"/>
      <c r="DN68" s="307"/>
      <c r="DO68" s="307"/>
      <c r="DP68" s="307"/>
      <c r="DQ68" s="307"/>
      <c r="DR68" s="307"/>
      <c r="DS68" s="307"/>
      <c r="DT68" s="307"/>
      <c r="DU68" s="307"/>
      <c r="DV68" s="307"/>
      <c r="DW68" s="308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</row>
    <row r="69" spans="1:152" ht="15" customHeight="1">
      <c r="A69" s="111"/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7"/>
      <c r="N69" s="221"/>
      <c r="O69" s="272"/>
      <c r="P69" s="272"/>
      <c r="Q69" s="272"/>
      <c r="R69" s="272"/>
      <c r="S69" s="272"/>
      <c r="T69" s="272"/>
      <c r="U69" s="273"/>
      <c r="V69" s="49"/>
      <c r="W69" s="228"/>
      <c r="X69" s="228"/>
      <c r="Y69" s="228"/>
      <c r="Z69" s="228"/>
      <c r="AA69" s="228"/>
      <c r="AB69" s="228"/>
      <c r="AC69" s="47"/>
      <c r="AD69" s="49"/>
      <c r="AE69" s="228"/>
      <c r="AF69" s="228"/>
      <c r="AG69" s="228"/>
      <c r="AH69" s="228"/>
      <c r="AI69" s="228"/>
      <c r="AJ69" s="228"/>
      <c r="AK69" s="47"/>
      <c r="AL69" s="216"/>
      <c r="AM69" s="231"/>
      <c r="AN69" s="232"/>
      <c r="AO69" s="216"/>
      <c r="AP69" s="231"/>
      <c r="AQ69" s="232"/>
      <c r="AR69" s="216"/>
      <c r="AS69" s="231"/>
      <c r="AT69" s="232"/>
      <c r="AU69" s="279"/>
      <c r="AV69" s="280"/>
      <c r="AW69" s="281"/>
      <c r="AX69" s="288"/>
      <c r="AY69" s="289"/>
      <c r="AZ69" s="290"/>
      <c r="BA69" s="216"/>
      <c r="BB69" s="231"/>
      <c r="BC69" s="232"/>
      <c r="BD69" s="216"/>
      <c r="BE69" s="231"/>
      <c r="BF69" s="232"/>
      <c r="BG69" s="216"/>
      <c r="BH69" s="231"/>
      <c r="BI69" s="232"/>
      <c r="BN69" s="306"/>
      <c r="BO69" s="307"/>
      <c r="BP69" s="307"/>
      <c r="BQ69" s="307"/>
      <c r="BR69" s="307"/>
      <c r="BS69" s="307"/>
      <c r="BT69" s="307"/>
      <c r="BU69" s="307"/>
      <c r="BV69" s="307"/>
      <c r="BW69" s="307"/>
      <c r="BX69" s="307"/>
      <c r="BY69" s="307"/>
      <c r="BZ69" s="307"/>
      <c r="CA69" s="307"/>
      <c r="CB69" s="307"/>
      <c r="CC69" s="307"/>
      <c r="CD69" s="307"/>
      <c r="CE69" s="307"/>
      <c r="CF69" s="307"/>
      <c r="CG69" s="307"/>
      <c r="CH69" s="307"/>
      <c r="CI69" s="307"/>
      <c r="CJ69" s="307"/>
      <c r="CK69" s="307"/>
      <c r="CL69" s="307"/>
      <c r="CM69" s="307"/>
      <c r="CN69" s="307"/>
      <c r="CO69" s="307"/>
      <c r="CP69" s="307"/>
      <c r="CQ69" s="307"/>
      <c r="CR69" s="307"/>
      <c r="CS69" s="307"/>
      <c r="CT69" s="307"/>
      <c r="CU69" s="307"/>
      <c r="CV69" s="307"/>
      <c r="CW69" s="307"/>
      <c r="CX69" s="307"/>
      <c r="CY69" s="307"/>
      <c r="CZ69" s="307"/>
      <c r="DA69" s="307"/>
      <c r="DB69" s="307"/>
      <c r="DC69" s="307"/>
      <c r="DD69" s="307"/>
      <c r="DE69" s="307"/>
      <c r="DF69" s="307"/>
      <c r="DG69" s="307"/>
      <c r="DH69" s="307"/>
      <c r="DI69" s="307"/>
      <c r="DJ69" s="307"/>
      <c r="DK69" s="307"/>
      <c r="DL69" s="307"/>
      <c r="DM69" s="307"/>
      <c r="DN69" s="307"/>
      <c r="DO69" s="307"/>
      <c r="DP69" s="307"/>
      <c r="DQ69" s="307"/>
      <c r="DR69" s="307"/>
      <c r="DS69" s="307"/>
      <c r="DT69" s="307"/>
      <c r="DU69" s="307"/>
      <c r="DV69" s="307"/>
      <c r="DW69" s="308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</row>
    <row r="70" spans="1:152" ht="15" customHeight="1">
      <c r="A70" s="111"/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7"/>
      <c r="N70" s="221"/>
      <c r="O70" s="272"/>
      <c r="P70" s="272"/>
      <c r="Q70" s="272"/>
      <c r="R70" s="272"/>
      <c r="S70" s="272"/>
      <c r="T70" s="272"/>
      <c r="U70" s="273"/>
      <c r="V70" s="259">
        <v>16</v>
      </c>
      <c r="W70" s="260"/>
      <c r="X70" s="260"/>
      <c r="Y70" s="227" t="str">
        <f>IF(W72="","",IF(W72&lt;AA72,"●",IF(W72&gt;AA72,"○",IF(W72=AA72,"△"))))</f>
        <v>△</v>
      </c>
      <c r="Z70" s="227"/>
      <c r="AA70" s="35"/>
      <c r="AB70" s="35"/>
      <c r="AC70" s="36"/>
      <c r="AD70" s="259">
        <v>18</v>
      </c>
      <c r="AE70" s="260"/>
      <c r="AF70" s="260"/>
      <c r="AG70" s="227" t="str">
        <f>IF(AE72="","",IF(AE72&lt;AI72,"●",IF(AE72&gt;AI72,"○",IF(AE72=AI72,"△"))))</f>
        <v>●</v>
      </c>
      <c r="AH70" s="227"/>
      <c r="AI70" s="35"/>
      <c r="AJ70" s="35"/>
      <c r="AK70" s="36"/>
      <c r="AL70" s="216"/>
      <c r="AM70" s="231"/>
      <c r="AN70" s="232"/>
      <c r="AO70" s="216"/>
      <c r="AP70" s="231"/>
      <c r="AQ70" s="232"/>
      <c r="AR70" s="216"/>
      <c r="AS70" s="231"/>
      <c r="AT70" s="232"/>
      <c r="AU70" s="279"/>
      <c r="AV70" s="280"/>
      <c r="AW70" s="281"/>
      <c r="AX70" s="288"/>
      <c r="AY70" s="289"/>
      <c r="AZ70" s="290"/>
      <c r="BA70" s="216"/>
      <c r="BB70" s="231"/>
      <c r="BC70" s="232"/>
      <c r="BD70" s="216"/>
      <c r="BE70" s="231"/>
      <c r="BF70" s="232"/>
      <c r="BG70" s="216"/>
      <c r="BH70" s="231"/>
      <c r="BI70" s="232"/>
      <c r="BN70" s="306"/>
      <c r="BO70" s="307"/>
      <c r="BP70" s="307"/>
      <c r="BQ70" s="307"/>
      <c r="BR70" s="307"/>
      <c r="BS70" s="307"/>
      <c r="BT70" s="307"/>
      <c r="BU70" s="307"/>
      <c r="BV70" s="307"/>
      <c r="BW70" s="307"/>
      <c r="BX70" s="307"/>
      <c r="BY70" s="307"/>
      <c r="BZ70" s="307"/>
      <c r="CA70" s="307"/>
      <c r="CB70" s="307"/>
      <c r="CC70" s="307"/>
      <c r="CD70" s="307"/>
      <c r="CE70" s="307"/>
      <c r="CF70" s="307"/>
      <c r="CG70" s="307"/>
      <c r="CH70" s="307"/>
      <c r="CI70" s="307"/>
      <c r="CJ70" s="307"/>
      <c r="CK70" s="307"/>
      <c r="CL70" s="307"/>
      <c r="CM70" s="307"/>
      <c r="CN70" s="307"/>
      <c r="CO70" s="307"/>
      <c r="CP70" s="307"/>
      <c r="CQ70" s="307"/>
      <c r="CR70" s="307"/>
      <c r="CS70" s="307"/>
      <c r="CT70" s="307"/>
      <c r="CU70" s="307"/>
      <c r="CV70" s="307"/>
      <c r="CW70" s="307"/>
      <c r="CX70" s="307"/>
      <c r="CY70" s="307"/>
      <c r="CZ70" s="307"/>
      <c r="DA70" s="307"/>
      <c r="DB70" s="307"/>
      <c r="DC70" s="307"/>
      <c r="DD70" s="307"/>
      <c r="DE70" s="307"/>
      <c r="DF70" s="307"/>
      <c r="DG70" s="307"/>
      <c r="DH70" s="307"/>
      <c r="DI70" s="307"/>
      <c r="DJ70" s="307"/>
      <c r="DK70" s="307"/>
      <c r="DL70" s="307"/>
      <c r="DM70" s="307"/>
      <c r="DN70" s="307"/>
      <c r="DO70" s="307"/>
      <c r="DP70" s="307"/>
      <c r="DQ70" s="307"/>
      <c r="DR70" s="307"/>
      <c r="DS70" s="307"/>
      <c r="DT70" s="307"/>
      <c r="DU70" s="307"/>
      <c r="DV70" s="307"/>
      <c r="DW70" s="308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</row>
    <row r="71" spans="1:152" ht="15" customHeight="1">
      <c r="A71" s="111"/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7"/>
      <c r="N71" s="221"/>
      <c r="O71" s="272"/>
      <c r="P71" s="272"/>
      <c r="Q71" s="272"/>
      <c r="R71" s="272"/>
      <c r="S71" s="272"/>
      <c r="T71" s="272"/>
      <c r="U71" s="273"/>
      <c r="V71" s="261"/>
      <c r="W71" s="262"/>
      <c r="X71" s="262"/>
      <c r="Y71" s="228"/>
      <c r="Z71" s="228"/>
      <c r="AA71" s="37"/>
      <c r="AB71" s="37"/>
      <c r="AC71" s="38"/>
      <c r="AD71" s="261"/>
      <c r="AE71" s="262"/>
      <c r="AF71" s="262"/>
      <c r="AG71" s="228"/>
      <c r="AH71" s="228"/>
      <c r="AI71" s="37"/>
      <c r="AJ71" s="37"/>
      <c r="AK71" s="38"/>
      <c r="AL71" s="216"/>
      <c r="AM71" s="231"/>
      <c r="AN71" s="232"/>
      <c r="AO71" s="216"/>
      <c r="AP71" s="231"/>
      <c r="AQ71" s="232"/>
      <c r="AR71" s="216"/>
      <c r="AS71" s="231"/>
      <c r="AT71" s="232"/>
      <c r="AU71" s="279"/>
      <c r="AV71" s="280"/>
      <c r="AW71" s="281"/>
      <c r="AX71" s="288"/>
      <c r="AY71" s="289"/>
      <c r="AZ71" s="290"/>
      <c r="BA71" s="216"/>
      <c r="BB71" s="231"/>
      <c r="BC71" s="232"/>
      <c r="BD71" s="216"/>
      <c r="BE71" s="231"/>
      <c r="BF71" s="232"/>
      <c r="BG71" s="216"/>
      <c r="BH71" s="231"/>
      <c r="BI71" s="232"/>
      <c r="BN71" s="306"/>
      <c r="BO71" s="307"/>
      <c r="BP71" s="307"/>
      <c r="BQ71" s="307"/>
      <c r="BR71" s="307"/>
      <c r="BS71" s="307"/>
      <c r="BT71" s="307"/>
      <c r="BU71" s="307"/>
      <c r="BV71" s="307"/>
      <c r="BW71" s="307"/>
      <c r="BX71" s="307"/>
      <c r="BY71" s="307"/>
      <c r="BZ71" s="307"/>
      <c r="CA71" s="307"/>
      <c r="CB71" s="307"/>
      <c r="CC71" s="307"/>
      <c r="CD71" s="307"/>
      <c r="CE71" s="307"/>
      <c r="CF71" s="307"/>
      <c r="CG71" s="307"/>
      <c r="CH71" s="307"/>
      <c r="CI71" s="307"/>
      <c r="CJ71" s="307"/>
      <c r="CK71" s="307"/>
      <c r="CL71" s="307"/>
      <c r="CM71" s="307"/>
      <c r="CN71" s="307"/>
      <c r="CO71" s="307"/>
      <c r="CP71" s="307"/>
      <c r="CQ71" s="307"/>
      <c r="CR71" s="307"/>
      <c r="CS71" s="307"/>
      <c r="CT71" s="307"/>
      <c r="CU71" s="307"/>
      <c r="CV71" s="307"/>
      <c r="CW71" s="307"/>
      <c r="CX71" s="307"/>
      <c r="CY71" s="307"/>
      <c r="CZ71" s="307"/>
      <c r="DA71" s="307"/>
      <c r="DB71" s="307"/>
      <c r="DC71" s="307"/>
      <c r="DD71" s="307"/>
      <c r="DE71" s="307"/>
      <c r="DF71" s="307"/>
      <c r="DG71" s="307"/>
      <c r="DH71" s="307"/>
      <c r="DI71" s="307"/>
      <c r="DJ71" s="307"/>
      <c r="DK71" s="307"/>
      <c r="DL71" s="307"/>
      <c r="DM71" s="307"/>
      <c r="DN71" s="307"/>
      <c r="DO71" s="307"/>
      <c r="DP71" s="307"/>
      <c r="DQ71" s="307"/>
      <c r="DR71" s="307"/>
      <c r="DS71" s="307"/>
      <c r="DT71" s="307"/>
      <c r="DU71" s="307"/>
      <c r="DV71" s="307"/>
      <c r="DW71" s="308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</row>
    <row r="72" spans="1:152" ht="15" customHeight="1">
      <c r="A72" s="111"/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7"/>
      <c r="N72" s="221"/>
      <c r="O72" s="272"/>
      <c r="P72" s="272"/>
      <c r="Q72" s="272"/>
      <c r="R72" s="272"/>
      <c r="S72" s="272"/>
      <c r="T72" s="272"/>
      <c r="U72" s="273"/>
      <c r="V72" s="49"/>
      <c r="W72" s="228">
        <v>1</v>
      </c>
      <c r="X72" s="228"/>
      <c r="Y72" s="228" t="s">
        <v>8</v>
      </c>
      <c r="Z72" s="228"/>
      <c r="AA72" s="228">
        <v>1</v>
      </c>
      <c r="AB72" s="228"/>
      <c r="AC72" s="47"/>
      <c r="AD72" s="49"/>
      <c r="AE72" s="228">
        <v>1</v>
      </c>
      <c r="AF72" s="228"/>
      <c r="AG72" s="228" t="s">
        <v>8</v>
      </c>
      <c r="AH72" s="228"/>
      <c r="AI72" s="228">
        <v>5</v>
      </c>
      <c r="AJ72" s="228"/>
      <c r="AK72" s="47"/>
      <c r="AL72" s="216"/>
      <c r="AM72" s="231"/>
      <c r="AN72" s="232"/>
      <c r="AO72" s="216"/>
      <c r="AP72" s="231"/>
      <c r="AQ72" s="232"/>
      <c r="AR72" s="216"/>
      <c r="AS72" s="231"/>
      <c r="AT72" s="232"/>
      <c r="AU72" s="279"/>
      <c r="AV72" s="280"/>
      <c r="AW72" s="281"/>
      <c r="AX72" s="288"/>
      <c r="AY72" s="289"/>
      <c r="AZ72" s="290"/>
      <c r="BA72" s="216"/>
      <c r="BB72" s="231"/>
      <c r="BC72" s="232"/>
      <c r="BD72" s="216"/>
      <c r="BE72" s="231"/>
      <c r="BF72" s="232"/>
      <c r="BG72" s="216"/>
      <c r="BH72" s="231"/>
      <c r="BI72" s="232"/>
      <c r="BN72" s="306"/>
      <c r="BO72" s="307"/>
      <c r="BP72" s="307"/>
      <c r="BQ72" s="307"/>
      <c r="BR72" s="307"/>
      <c r="BS72" s="307"/>
      <c r="BT72" s="307"/>
      <c r="BU72" s="307"/>
      <c r="BV72" s="307"/>
      <c r="BW72" s="307"/>
      <c r="BX72" s="307"/>
      <c r="BY72" s="307"/>
      <c r="BZ72" s="307"/>
      <c r="CA72" s="307"/>
      <c r="CB72" s="307"/>
      <c r="CC72" s="307"/>
      <c r="CD72" s="307"/>
      <c r="CE72" s="307"/>
      <c r="CF72" s="307"/>
      <c r="CG72" s="307"/>
      <c r="CH72" s="307"/>
      <c r="CI72" s="307"/>
      <c r="CJ72" s="307"/>
      <c r="CK72" s="307"/>
      <c r="CL72" s="307"/>
      <c r="CM72" s="307"/>
      <c r="CN72" s="307"/>
      <c r="CO72" s="307"/>
      <c r="CP72" s="307"/>
      <c r="CQ72" s="307"/>
      <c r="CR72" s="307"/>
      <c r="CS72" s="307"/>
      <c r="CT72" s="307"/>
      <c r="CU72" s="307"/>
      <c r="CV72" s="307"/>
      <c r="CW72" s="307"/>
      <c r="CX72" s="307"/>
      <c r="CY72" s="307"/>
      <c r="CZ72" s="307"/>
      <c r="DA72" s="307"/>
      <c r="DB72" s="307"/>
      <c r="DC72" s="307"/>
      <c r="DD72" s="307"/>
      <c r="DE72" s="307"/>
      <c r="DF72" s="307"/>
      <c r="DG72" s="307"/>
      <c r="DH72" s="307"/>
      <c r="DI72" s="307"/>
      <c r="DJ72" s="307"/>
      <c r="DK72" s="307"/>
      <c r="DL72" s="307"/>
      <c r="DM72" s="307"/>
      <c r="DN72" s="307"/>
      <c r="DO72" s="307"/>
      <c r="DP72" s="307"/>
      <c r="DQ72" s="307"/>
      <c r="DR72" s="307"/>
      <c r="DS72" s="307"/>
      <c r="DT72" s="307"/>
      <c r="DU72" s="307"/>
      <c r="DV72" s="307"/>
      <c r="DW72" s="308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</row>
    <row r="73" spans="1:152" ht="15" customHeight="1">
      <c r="A73" s="111"/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7"/>
      <c r="N73" s="221"/>
      <c r="O73" s="272"/>
      <c r="P73" s="272"/>
      <c r="Q73" s="272"/>
      <c r="R73" s="272"/>
      <c r="S73" s="272"/>
      <c r="T73" s="272"/>
      <c r="U73" s="273"/>
      <c r="V73" s="49"/>
      <c r="W73" s="228"/>
      <c r="X73" s="228"/>
      <c r="Y73" s="228"/>
      <c r="Z73" s="228"/>
      <c r="AA73" s="228"/>
      <c r="AB73" s="228"/>
      <c r="AC73" s="47"/>
      <c r="AD73" s="49"/>
      <c r="AE73" s="228"/>
      <c r="AF73" s="228"/>
      <c r="AG73" s="228"/>
      <c r="AH73" s="228"/>
      <c r="AI73" s="228"/>
      <c r="AJ73" s="228"/>
      <c r="AK73" s="47"/>
      <c r="AL73" s="216"/>
      <c r="AM73" s="231"/>
      <c r="AN73" s="232"/>
      <c r="AO73" s="216"/>
      <c r="AP73" s="231"/>
      <c r="AQ73" s="232"/>
      <c r="AR73" s="216"/>
      <c r="AS73" s="231"/>
      <c r="AT73" s="232"/>
      <c r="AU73" s="279"/>
      <c r="AV73" s="280"/>
      <c r="AW73" s="281"/>
      <c r="AX73" s="288"/>
      <c r="AY73" s="289"/>
      <c r="AZ73" s="290"/>
      <c r="BA73" s="216"/>
      <c r="BB73" s="231"/>
      <c r="BC73" s="232"/>
      <c r="BD73" s="216"/>
      <c r="BE73" s="231"/>
      <c r="BF73" s="232"/>
      <c r="BG73" s="216"/>
      <c r="BH73" s="231"/>
      <c r="BI73" s="232"/>
      <c r="BN73" s="306"/>
      <c r="BO73" s="307"/>
      <c r="BP73" s="307"/>
      <c r="BQ73" s="307"/>
      <c r="BR73" s="307"/>
      <c r="BS73" s="307"/>
      <c r="BT73" s="307"/>
      <c r="BU73" s="307"/>
      <c r="BV73" s="307"/>
      <c r="BW73" s="307"/>
      <c r="BX73" s="307"/>
      <c r="BY73" s="307"/>
      <c r="BZ73" s="307"/>
      <c r="CA73" s="307"/>
      <c r="CB73" s="307"/>
      <c r="CC73" s="307"/>
      <c r="CD73" s="307"/>
      <c r="CE73" s="307"/>
      <c r="CF73" s="307"/>
      <c r="CG73" s="307"/>
      <c r="CH73" s="307"/>
      <c r="CI73" s="307"/>
      <c r="CJ73" s="307"/>
      <c r="CK73" s="307"/>
      <c r="CL73" s="307"/>
      <c r="CM73" s="307"/>
      <c r="CN73" s="307"/>
      <c r="CO73" s="307"/>
      <c r="CP73" s="307"/>
      <c r="CQ73" s="307"/>
      <c r="CR73" s="307"/>
      <c r="CS73" s="307"/>
      <c r="CT73" s="307"/>
      <c r="CU73" s="307"/>
      <c r="CV73" s="307"/>
      <c r="CW73" s="307"/>
      <c r="CX73" s="307"/>
      <c r="CY73" s="307"/>
      <c r="CZ73" s="307"/>
      <c r="DA73" s="307"/>
      <c r="DB73" s="307"/>
      <c r="DC73" s="307"/>
      <c r="DD73" s="307"/>
      <c r="DE73" s="307"/>
      <c r="DF73" s="307"/>
      <c r="DG73" s="307"/>
      <c r="DH73" s="307"/>
      <c r="DI73" s="307"/>
      <c r="DJ73" s="307"/>
      <c r="DK73" s="307"/>
      <c r="DL73" s="307"/>
      <c r="DM73" s="307"/>
      <c r="DN73" s="307"/>
      <c r="DO73" s="307"/>
      <c r="DP73" s="307"/>
      <c r="DQ73" s="307"/>
      <c r="DR73" s="307"/>
      <c r="DS73" s="307"/>
      <c r="DT73" s="307"/>
      <c r="DU73" s="307"/>
      <c r="DV73" s="307"/>
      <c r="DW73" s="308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</row>
    <row r="74" spans="1:152" ht="15" customHeight="1">
      <c r="A74" s="268"/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178"/>
      <c r="N74" s="245"/>
      <c r="O74" s="274"/>
      <c r="P74" s="274"/>
      <c r="Q74" s="274"/>
      <c r="R74" s="274"/>
      <c r="S74" s="274"/>
      <c r="T74" s="274"/>
      <c r="U74" s="275"/>
      <c r="V74" s="49"/>
      <c r="W74" s="228"/>
      <c r="X74" s="228"/>
      <c r="Y74" s="228"/>
      <c r="Z74" s="228"/>
      <c r="AA74" s="228"/>
      <c r="AB74" s="228"/>
      <c r="AC74" s="47"/>
      <c r="AD74" s="49"/>
      <c r="AE74" s="228"/>
      <c r="AF74" s="228"/>
      <c r="AG74" s="228"/>
      <c r="AH74" s="228"/>
      <c r="AI74" s="228"/>
      <c r="AJ74" s="228"/>
      <c r="AK74" s="47"/>
      <c r="AL74" s="233"/>
      <c r="AM74" s="234"/>
      <c r="AN74" s="147"/>
      <c r="AO74" s="233"/>
      <c r="AP74" s="234"/>
      <c r="AQ74" s="147"/>
      <c r="AR74" s="233"/>
      <c r="AS74" s="234"/>
      <c r="AT74" s="147"/>
      <c r="AU74" s="282"/>
      <c r="AV74" s="283"/>
      <c r="AW74" s="284"/>
      <c r="AX74" s="291"/>
      <c r="AY74" s="292"/>
      <c r="AZ74" s="293"/>
      <c r="BA74" s="233"/>
      <c r="BB74" s="234"/>
      <c r="BC74" s="147"/>
      <c r="BD74" s="233"/>
      <c r="BE74" s="234"/>
      <c r="BF74" s="147"/>
      <c r="BG74" s="233"/>
      <c r="BH74" s="234"/>
      <c r="BI74" s="147"/>
      <c r="BN74" s="306"/>
      <c r="BO74" s="307"/>
      <c r="BP74" s="307"/>
      <c r="BQ74" s="307"/>
      <c r="BR74" s="307"/>
      <c r="BS74" s="307"/>
      <c r="BT74" s="307"/>
      <c r="BU74" s="307"/>
      <c r="BV74" s="307"/>
      <c r="BW74" s="307"/>
      <c r="BX74" s="307"/>
      <c r="BY74" s="307"/>
      <c r="BZ74" s="307"/>
      <c r="CA74" s="307"/>
      <c r="CB74" s="307"/>
      <c r="CC74" s="307"/>
      <c r="CD74" s="307"/>
      <c r="CE74" s="307"/>
      <c r="CF74" s="307"/>
      <c r="CG74" s="307"/>
      <c r="CH74" s="307"/>
      <c r="CI74" s="307"/>
      <c r="CJ74" s="307"/>
      <c r="CK74" s="307"/>
      <c r="CL74" s="307"/>
      <c r="CM74" s="307"/>
      <c r="CN74" s="307"/>
      <c r="CO74" s="307"/>
      <c r="CP74" s="307"/>
      <c r="CQ74" s="307"/>
      <c r="CR74" s="307"/>
      <c r="CS74" s="307"/>
      <c r="CT74" s="307"/>
      <c r="CU74" s="307"/>
      <c r="CV74" s="307"/>
      <c r="CW74" s="307"/>
      <c r="CX74" s="307"/>
      <c r="CY74" s="307"/>
      <c r="CZ74" s="307"/>
      <c r="DA74" s="307"/>
      <c r="DB74" s="307"/>
      <c r="DC74" s="307"/>
      <c r="DD74" s="307"/>
      <c r="DE74" s="307"/>
      <c r="DF74" s="307"/>
      <c r="DG74" s="307"/>
      <c r="DH74" s="307"/>
      <c r="DI74" s="307"/>
      <c r="DJ74" s="307"/>
      <c r="DK74" s="307"/>
      <c r="DL74" s="307"/>
      <c r="DM74" s="307"/>
      <c r="DN74" s="307"/>
      <c r="DO74" s="307"/>
      <c r="DP74" s="307"/>
      <c r="DQ74" s="307"/>
      <c r="DR74" s="307"/>
      <c r="DS74" s="307"/>
      <c r="DT74" s="307"/>
      <c r="DU74" s="307"/>
      <c r="DV74" s="307"/>
      <c r="DW74" s="308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</row>
    <row r="75" spans="1:152" ht="15" customHeight="1">
      <c r="A75" s="244" t="s">
        <v>36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294"/>
      <c r="N75" s="242" t="str">
        <f>IF(O77="","",IF(O77&lt;S77,"●",IF(O77&gt;S77,"○",IF(O77=S77,"△"))))</f>
        <v>●</v>
      </c>
      <c r="O75" s="242"/>
      <c r="P75" s="242"/>
      <c r="Q75" s="242"/>
      <c r="R75" s="242"/>
      <c r="S75" s="242"/>
      <c r="T75" s="242"/>
      <c r="U75" s="242"/>
      <c r="V75" s="220"/>
      <c r="W75" s="270"/>
      <c r="X75" s="270"/>
      <c r="Y75" s="270"/>
      <c r="Z75" s="270"/>
      <c r="AA75" s="270"/>
      <c r="AB75" s="270"/>
      <c r="AC75" s="271"/>
      <c r="AD75" s="259">
        <v>14</v>
      </c>
      <c r="AE75" s="260"/>
      <c r="AF75" s="260"/>
      <c r="AG75" s="227" t="str">
        <f>IF(AE77="","",IF(AE77&lt;AI77,"●",IF(AE77&gt;AI77,"○",IF(AE77=AI77,"△"))))</f>
        <v>●</v>
      </c>
      <c r="AH75" s="227"/>
      <c r="AI75" s="35"/>
      <c r="AJ75" s="35"/>
      <c r="AK75" s="36"/>
      <c r="AL75" s="214">
        <f>COUNTIF(N75:AK76,"○")*1+COUNTIF(N80:AK81,"○")*1</f>
        <v>0</v>
      </c>
      <c r="AM75" s="229"/>
      <c r="AN75" s="230"/>
      <c r="AO75" s="214">
        <f>COUNTIF(N75:AK76,"●")*1+COUNTIF(N80:AK81,"●")*1</f>
        <v>3</v>
      </c>
      <c r="AP75" s="229"/>
      <c r="AQ75" s="230"/>
      <c r="AR75" s="214">
        <f>COUNTIF(N75:AK76,"△")*1+COUNTIF(N80:AK81,"△")*1</f>
        <v>1</v>
      </c>
      <c r="AS75" s="229"/>
      <c r="AT75" s="230"/>
      <c r="AU75" s="276">
        <f>COUNTIF(N75:AK76,"○")*3+COUNTIF(N75:AK76,"△")*1+COUNTIF(N80:AK81,"○")*3+COUNTIF(N80:AK81,"△")*1</f>
        <v>1</v>
      </c>
      <c r="AV75" s="277"/>
      <c r="AW75" s="278"/>
      <c r="AX75" s="285">
        <f>AA72+AA67+AE77+AE82</f>
        <v>1</v>
      </c>
      <c r="AY75" s="286"/>
      <c r="AZ75" s="287"/>
      <c r="BA75" s="214">
        <f>W67+AI77+AI82+W72</f>
        <v>14</v>
      </c>
      <c r="BB75" s="229"/>
      <c r="BC75" s="230"/>
      <c r="BD75" s="214">
        <f>AX75-BA75</f>
        <v>-13</v>
      </c>
      <c r="BE75" s="229"/>
      <c r="BF75" s="230"/>
      <c r="BG75" s="137">
        <v>3</v>
      </c>
      <c r="BH75" s="138"/>
      <c r="BI75" s="139"/>
      <c r="BN75" s="306"/>
      <c r="BO75" s="307"/>
      <c r="BP75" s="307"/>
      <c r="BQ75" s="307"/>
      <c r="BR75" s="307"/>
      <c r="BS75" s="307"/>
      <c r="BT75" s="307"/>
      <c r="BU75" s="307"/>
      <c r="BV75" s="307"/>
      <c r="BW75" s="307"/>
      <c r="BX75" s="307"/>
      <c r="BY75" s="307"/>
      <c r="BZ75" s="307"/>
      <c r="CA75" s="307"/>
      <c r="CB75" s="307"/>
      <c r="CC75" s="307"/>
      <c r="CD75" s="307"/>
      <c r="CE75" s="307"/>
      <c r="CF75" s="307"/>
      <c r="CG75" s="307"/>
      <c r="CH75" s="307"/>
      <c r="CI75" s="307"/>
      <c r="CJ75" s="307"/>
      <c r="CK75" s="307"/>
      <c r="CL75" s="307"/>
      <c r="CM75" s="307"/>
      <c r="CN75" s="307"/>
      <c r="CO75" s="307"/>
      <c r="CP75" s="307"/>
      <c r="CQ75" s="307"/>
      <c r="CR75" s="307"/>
      <c r="CS75" s="307"/>
      <c r="CT75" s="307"/>
      <c r="CU75" s="307"/>
      <c r="CV75" s="307"/>
      <c r="CW75" s="307"/>
      <c r="CX75" s="307"/>
      <c r="CY75" s="307"/>
      <c r="CZ75" s="307"/>
      <c r="DA75" s="307"/>
      <c r="DB75" s="307"/>
      <c r="DC75" s="307"/>
      <c r="DD75" s="307"/>
      <c r="DE75" s="307"/>
      <c r="DF75" s="307"/>
      <c r="DG75" s="307"/>
      <c r="DH75" s="307"/>
      <c r="DI75" s="307"/>
      <c r="DJ75" s="307"/>
      <c r="DK75" s="307"/>
      <c r="DL75" s="307"/>
      <c r="DM75" s="307"/>
      <c r="DN75" s="307"/>
      <c r="DO75" s="307"/>
      <c r="DP75" s="307"/>
      <c r="DQ75" s="307"/>
      <c r="DR75" s="307"/>
      <c r="DS75" s="307"/>
      <c r="DT75" s="307"/>
      <c r="DU75" s="307"/>
      <c r="DV75" s="307"/>
      <c r="DW75" s="308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</row>
    <row r="76" spans="1:152" ht="15" customHeight="1">
      <c r="A76" s="18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295"/>
      <c r="N76" s="242"/>
      <c r="O76" s="242"/>
      <c r="P76" s="242"/>
      <c r="Q76" s="242"/>
      <c r="R76" s="242"/>
      <c r="S76" s="242"/>
      <c r="T76" s="242"/>
      <c r="U76" s="242"/>
      <c r="V76" s="221"/>
      <c r="W76" s="272"/>
      <c r="X76" s="272"/>
      <c r="Y76" s="272"/>
      <c r="Z76" s="272"/>
      <c r="AA76" s="272"/>
      <c r="AB76" s="272"/>
      <c r="AC76" s="273"/>
      <c r="AD76" s="261"/>
      <c r="AE76" s="262"/>
      <c r="AF76" s="262"/>
      <c r="AG76" s="228"/>
      <c r="AH76" s="228"/>
      <c r="AI76" s="37"/>
      <c r="AJ76" s="37"/>
      <c r="AK76" s="38"/>
      <c r="AL76" s="216"/>
      <c r="AM76" s="231"/>
      <c r="AN76" s="232"/>
      <c r="AO76" s="216"/>
      <c r="AP76" s="231"/>
      <c r="AQ76" s="232"/>
      <c r="AR76" s="216"/>
      <c r="AS76" s="231"/>
      <c r="AT76" s="232"/>
      <c r="AU76" s="279"/>
      <c r="AV76" s="280"/>
      <c r="AW76" s="281"/>
      <c r="AX76" s="288"/>
      <c r="AY76" s="289"/>
      <c r="AZ76" s="290"/>
      <c r="BA76" s="216"/>
      <c r="BB76" s="231"/>
      <c r="BC76" s="232"/>
      <c r="BD76" s="216"/>
      <c r="BE76" s="231"/>
      <c r="BF76" s="232"/>
      <c r="BG76" s="140"/>
      <c r="BH76" s="141"/>
      <c r="BI76" s="142"/>
      <c r="BN76" s="306"/>
      <c r="BO76" s="307"/>
      <c r="BP76" s="307"/>
      <c r="BQ76" s="307"/>
      <c r="BR76" s="307"/>
      <c r="BS76" s="307"/>
      <c r="BT76" s="307"/>
      <c r="BU76" s="307"/>
      <c r="BV76" s="307"/>
      <c r="BW76" s="307"/>
      <c r="BX76" s="307"/>
      <c r="BY76" s="307"/>
      <c r="BZ76" s="307"/>
      <c r="CA76" s="307"/>
      <c r="CB76" s="307"/>
      <c r="CC76" s="307"/>
      <c r="CD76" s="307"/>
      <c r="CE76" s="307"/>
      <c r="CF76" s="307"/>
      <c r="CG76" s="307"/>
      <c r="CH76" s="307"/>
      <c r="CI76" s="307"/>
      <c r="CJ76" s="307"/>
      <c r="CK76" s="307"/>
      <c r="CL76" s="307"/>
      <c r="CM76" s="307"/>
      <c r="CN76" s="307"/>
      <c r="CO76" s="307"/>
      <c r="CP76" s="307"/>
      <c r="CQ76" s="307"/>
      <c r="CR76" s="307"/>
      <c r="CS76" s="307"/>
      <c r="CT76" s="307"/>
      <c r="CU76" s="307"/>
      <c r="CV76" s="307"/>
      <c r="CW76" s="307"/>
      <c r="CX76" s="307"/>
      <c r="CY76" s="307"/>
      <c r="CZ76" s="307"/>
      <c r="DA76" s="307"/>
      <c r="DB76" s="307"/>
      <c r="DC76" s="307"/>
      <c r="DD76" s="307"/>
      <c r="DE76" s="307"/>
      <c r="DF76" s="307"/>
      <c r="DG76" s="307"/>
      <c r="DH76" s="307"/>
      <c r="DI76" s="307"/>
      <c r="DJ76" s="307"/>
      <c r="DK76" s="307"/>
      <c r="DL76" s="307"/>
      <c r="DM76" s="307"/>
      <c r="DN76" s="307"/>
      <c r="DO76" s="307"/>
      <c r="DP76" s="307"/>
      <c r="DQ76" s="307"/>
      <c r="DR76" s="307"/>
      <c r="DS76" s="307"/>
      <c r="DT76" s="307"/>
      <c r="DU76" s="307"/>
      <c r="DV76" s="307"/>
      <c r="DW76" s="308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</row>
    <row r="77" spans="1:152" ht="15" customHeight="1">
      <c r="A77" s="181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295"/>
      <c r="N77" s="49"/>
      <c r="O77" s="228">
        <f>IF(AA67="","",AA67)</f>
        <v>0</v>
      </c>
      <c r="P77" s="228"/>
      <c r="Q77" s="228" t="s">
        <v>8</v>
      </c>
      <c r="R77" s="228"/>
      <c r="S77" s="228">
        <f>IF(W67="","",W67)</f>
        <v>3</v>
      </c>
      <c r="T77" s="228"/>
      <c r="U77" s="47"/>
      <c r="V77" s="221"/>
      <c r="W77" s="272"/>
      <c r="X77" s="272"/>
      <c r="Y77" s="272"/>
      <c r="Z77" s="272"/>
      <c r="AA77" s="272"/>
      <c r="AB77" s="272"/>
      <c r="AC77" s="273"/>
      <c r="AD77" s="49"/>
      <c r="AE77" s="228">
        <v>0</v>
      </c>
      <c r="AF77" s="228"/>
      <c r="AG77" s="228" t="s">
        <v>8</v>
      </c>
      <c r="AH77" s="228"/>
      <c r="AI77" s="228">
        <v>5</v>
      </c>
      <c r="AJ77" s="228"/>
      <c r="AK77" s="47"/>
      <c r="AL77" s="216"/>
      <c r="AM77" s="231"/>
      <c r="AN77" s="232"/>
      <c r="AO77" s="216"/>
      <c r="AP77" s="231"/>
      <c r="AQ77" s="232"/>
      <c r="AR77" s="216"/>
      <c r="AS77" s="231"/>
      <c r="AT77" s="232"/>
      <c r="AU77" s="279"/>
      <c r="AV77" s="280"/>
      <c r="AW77" s="281"/>
      <c r="AX77" s="288"/>
      <c r="AY77" s="289"/>
      <c r="AZ77" s="290"/>
      <c r="BA77" s="216"/>
      <c r="BB77" s="231"/>
      <c r="BC77" s="232"/>
      <c r="BD77" s="216"/>
      <c r="BE77" s="231"/>
      <c r="BF77" s="232"/>
      <c r="BG77" s="140"/>
      <c r="BH77" s="141"/>
      <c r="BI77" s="142"/>
      <c r="BN77" s="309"/>
      <c r="BO77" s="310"/>
      <c r="BP77" s="310"/>
      <c r="BQ77" s="310"/>
      <c r="BR77" s="310"/>
      <c r="BS77" s="310"/>
      <c r="BT77" s="310"/>
      <c r="BU77" s="310"/>
      <c r="BV77" s="310"/>
      <c r="BW77" s="310"/>
      <c r="BX77" s="310"/>
      <c r="BY77" s="310"/>
      <c r="BZ77" s="310"/>
      <c r="CA77" s="310"/>
      <c r="CB77" s="310"/>
      <c r="CC77" s="310"/>
      <c r="CD77" s="310"/>
      <c r="CE77" s="310"/>
      <c r="CF77" s="310"/>
      <c r="CG77" s="310"/>
      <c r="CH77" s="310"/>
      <c r="CI77" s="310"/>
      <c r="CJ77" s="310"/>
      <c r="CK77" s="310"/>
      <c r="CL77" s="310"/>
      <c r="CM77" s="310"/>
      <c r="CN77" s="310"/>
      <c r="CO77" s="310"/>
      <c r="CP77" s="310"/>
      <c r="CQ77" s="310"/>
      <c r="CR77" s="310"/>
      <c r="CS77" s="310"/>
      <c r="CT77" s="310"/>
      <c r="CU77" s="310"/>
      <c r="CV77" s="310"/>
      <c r="CW77" s="310"/>
      <c r="CX77" s="310"/>
      <c r="CY77" s="310"/>
      <c r="CZ77" s="310"/>
      <c r="DA77" s="310"/>
      <c r="DB77" s="310"/>
      <c r="DC77" s="310"/>
      <c r="DD77" s="310"/>
      <c r="DE77" s="310"/>
      <c r="DF77" s="310"/>
      <c r="DG77" s="310"/>
      <c r="DH77" s="310"/>
      <c r="DI77" s="310"/>
      <c r="DJ77" s="310"/>
      <c r="DK77" s="310"/>
      <c r="DL77" s="310"/>
      <c r="DM77" s="310"/>
      <c r="DN77" s="310"/>
      <c r="DO77" s="310"/>
      <c r="DP77" s="310"/>
      <c r="DQ77" s="310"/>
      <c r="DR77" s="310"/>
      <c r="DS77" s="310"/>
      <c r="DT77" s="310"/>
      <c r="DU77" s="310"/>
      <c r="DV77" s="310"/>
      <c r="DW77" s="311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</row>
    <row r="78" spans="1:152" ht="15" customHeight="1">
      <c r="A78" s="181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295"/>
      <c r="N78" s="49"/>
      <c r="O78" s="228"/>
      <c r="P78" s="228"/>
      <c r="Q78" s="228"/>
      <c r="R78" s="228"/>
      <c r="S78" s="228"/>
      <c r="T78" s="228"/>
      <c r="U78" s="47"/>
      <c r="V78" s="221"/>
      <c r="W78" s="272"/>
      <c r="X78" s="272"/>
      <c r="Y78" s="272"/>
      <c r="Z78" s="272"/>
      <c r="AA78" s="272"/>
      <c r="AB78" s="272"/>
      <c r="AC78" s="273"/>
      <c r="AD78" s="49"/>
      <c r="AE78" s="228"/>
      <c r="AF78" s="228"/>
      <c r="AG78" s="228"/>
      <c r="AH78" s="228"/>
      <c r="AI78" s="228"/>
      <c r="AJ78" s="228"/>
      <c r="AK78" s="47"/>
      <c r="AL78" s="216"/>
      <c r="AM78" s="231"/>
      <c r="AN78" s="232"/>
      <c r="AO78" s="216"/>
      <c r="AP78" s="231"/>
      <c r="AQ78" s="232"/>
      <c r="AR78" s="216"/>
      <c r="AS78" s="231"/>
      <c r="AT78" s="232"/>
      <c r="AU78" s="279"/>
      <c r="AV78" s="280"/>
      <c r="AW78" s="281"/>
      <c r="AX78" s="288"/>
      <c r="AY78" s="289"/>
      <c r="AZ78" s="290"/>
      <c r="BA78" s="216"/>
      <c r="BB78" s="231"/>
      <c r="BC78" s="232"/>
      <c r="BD78" s="216"/>
      <c r="BE78" s="231"/>
      <c r="BF78" s="232"/>
      <c r="BG78" s="140"/>
      <c r="BH78" s="141"/>
      <c r="BI78" s="142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</row>
    <row r="79" spans="1:152" ht="15" customHeight="1">
      <c r="A79" s="181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295"/>
      <c r="N79" s="39"/>
      <c r="O79" s="243"/>
      <c r="P79" s="243"/>
      <c r="Q79" s="243"/>
      <c r="R79" s="243"/>
      <c r="S79" s="243"/>
      <c r="T79" s="243"/>
      <c r="U79" s="48"/>
      <c r="V79" s="221"/>
      <c r="W79" s="272"/>
      <c r="X79" s="272"/>
      <c r="Y79" s="272"/>
      <c r="Z79" s="272"/>
      <c r="AA79" s="272"/>
      <c r="AB79" s="272"/>
      <c r="AC79" s="273"/>
      <c r="AD79" s="39"/>
      <c r="AE79" s="243"/>
      <c r="AF79" s="243"/>
      <c r="AG79" s="243"/>
      <c r="AH79" s="243"/>
      <c r="AI79" s="243"/>
      <c r="AJ79" s="243"/>
      <c r="AK79" s="48"/>
      <c r="AL79" s="216"/>
      <c r="AM79" s="231"/>
      <c r="AN79" s="232"/>
      <c r="AO79" s="216"/>
      <c r="AP79" s="231"/>
      <c r="AQ79" s="232"/>
      <c r="AR79" s="216"/>
      <c r="AS79" s="231"/>
      <c r="AT79" s="232"/>
      <c r="AU79" s="279"/>
      <c r="AV79" s="280"/>
      <c r="AW79" s="281"/>
      <c r="AX79" s="288"/>
      <c r="AY79" s="289"/>
      <c r="AZ79" s="290"/>
      <c r="BA79" s="216"/>
      <c r="BB79" s="231"/>
      <c r="BC79" s="232"/>
      <c r="BD79" s="216"/>
      <c r="BE79" s="231"/>
      <c r="BF79" s="232"/>
      <c r="BG79" s="140"/>
      <c r="BH79" s="141"/>
      <c r="BI79" s="142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</row>
    <row r="80" spans="1:152" ht="15" customHeight="1">
      <c r="A80" s="181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295"/>
      <c r="N80" s="299" t="str">
        <f>IF(O82="","",IF(O82&lt;S82,"●",IF(O82&gt;S82,"○",IF(O82=S82,"△"))))</f>
        <v>△</v>
      </c>
      <c r="O80" s="299"/>
      <c r="P80" s="299"/>
      <c r="Q80" s="299"/>
      <c r="R80" s="299"/>
      <c r="S80" s="299"/>
      <c r="T80" s="299"/>
      <c r="U80" s="299"/>
      <c r="V80" s="221"/>
      <c r="W80" s="272"/>
      <c r="X80" s="272"/>
      <c r="Y80" s="272"/>
      <c r="Z80" s="272"/>
      <c r="AA80" s="272"/>
      <c r="AB80" s="272"/>
      <c r="AC80" s="273"/>
      <c r="AD80" s="259">
        <v>17</v>
      </c>
      <c r="AE80" s="260"/>
      <c r="AF80" s="260"/>
      <c r="AG80" s="227" t="str">
        <f>IF(AE82="","",IF(AE82&lt;AI82,"●",IF(AE82&gt;AI82,"○",IF(AE82=AI82,"△"))))</f>
        <v>●</v>
      </c>
      <c r="AH80" s="227"/>
      <c r="AI80" s="35"/>
      <c r="AJ80" s="35"/>
      <c r="AK80" s="36"/>
      <c r="AL80" s="216"/>
      <c r="AM80" s="231"/>
      <c r="AN80" s="232"/>
      <c r="AO80" s="216"/>
      <c r="AP80" s="231"/>
      <c r="AQ80" s="232"/>
      <c r="AR80" s="216"/>
      <c r="AS80" s="231"/>
      <c r="AT80" s="232"/>
      <c r="AU80" s="279"/>
      <c r="AV80" s="280"/>
      <c r="AW80" s="281"/>
      <c r="AX80" s="288"/>
      <c r="AY80" s="289"/>
      <c r="AZ80" s="290"/>
      <c r="BA80" s="216"/>
      <c r="BB80" s="231"/>
      <c r="BC80" s="232"/>
      <c r="BD80" s="216"/>
      <c r="BE80" s="231"/>
      <c r="BF80" s="232"/>
      <c r="BG80" s="140"/>
      <c r="BH80" s="141"/>
      <c r="BI80" s="142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</row>
    <row r="81" spans="1:152" ht="15" customHeight="1">
      <c r="A81" s="181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295"/>
      <c r="N81" s="299"/>
      <c r="O81" s="299"/>
      <c r="P81" s="299"/>
      <c r="Q81" s="299"/>
      <c r="R81" s="299"/>
      <c r="S81" s="299"/>
      <c r="T81" s="299"/>
      <c r="U81" s="299"/>
      <c r="V81" s="221"/>
      <c r="W81" s="272"/>
      <c r="X81" s="272"/>
      <c r="Y81" s="272"/>
      <c r="Z81" s="272"/>
      <c r="AA81" s="272"/>
      <c r="AB81" s="272"/>
      <c r="AC81" s="273"/>
      <c r="AD81" s="261"/>
      <c r="AE81" s="262"/>
      <c r="AF81" s="262"/>
      <c r="AG81" s="228"/>
      <c r="AH81" s="228"/>
      <c r="AI81" s="37"/>
      <c r="AJ81" s="37"/>
      <c r="AK81" s="38"/>
      <c r="AL81" s="216"/>
      <c r="AM81" s="231"/>
      <c r="AN81" s="232"/>
      <c r="AO81" s="216"/>
      <c r="AP81" s="231"/>
      <c r="AQ81" s="232"/>
      <c r="AR81" s="216"/>
      <c r="AS81" s="231"/>
      <c r="AT81" s="232"/>
      <c r="AU81" s="279"/>
      <c r="AV81" s="280"/>
      <c r="AW81" s="281"/>
      <c r="AX81" s="288"/>
      <c r="AY81" s="289"/>
      <c r="AZ81" s="290"/>
      <c r="BA81" s="216"/>
      <c r="BB81" s="231"/>
      <c r="BC81" s="232"/>
      <c r="BD81" s="216"/>
      <c r="BE81" s="231"/>
      <c r="BF81" s="232"/>
      <c r="BG81" s="140"/>
      <c r="BH81" s="141"/>
      <c r="BI81" s="142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</row>
    <row r="82" spans="1:152" ht="15" customHeight="1">
      <c r="A82" s="181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295"/>
      <c r="N82" s="49"/>
      <c r="O82" s="228">
        <f>IF(AA72="","",AA72)</f>
        <v>1</v>
      </c>
      <c r="P82" s="228"/>
      <c r="Q82" s="228" t="s">
        <v>8</v>
      </c>
      <c r="R82" s="228"/>
      <c r="S82" s="228">
        <f>IF(W72="","",W72)</f>
        <v>1</v>
      </c>
      <c r="T82" s="228"/>
      <c r="U82" s="47"/>
      <c r="V82" s="221"/>
      <c r="W82" s="272"/>
      <c r="X82" s="272"/>
      <c r="Y82" s="272"/>
      <c r="Z82" s="272"/>
      <c r="AA82" s="272"/>
      <c r="AB82" s="272"/>
      <c r="AC82" s="273"/>
      <c r="AD82" s="49"/>
      <c r="AE82" s="228">
        <v>0</v>
      </c>
      <c r="AF82" s="228"/>
      <c r="AG82" s="228" t="s">
        <v>8</v>
      </c>
      <c r="AH82" s="228"/>
      <c r="AI82" s="228">
        <v>5</v>
      </c>
      <c r="AJ82" s="228"/>
      <c r="AK82" s="47"/>
      <c r="AL82" s="216"/>
      <c r="AM82" s="231"/>
      <c r="AN82" s="232"/>
      <c r="AO82" s="216"/>
      <c r="AP82" s="231"/>
      <c r="AQ82" s="232"/>
      <c r="AR82" s="216"/>
      <c r="AS82" s="231"/>
      <c r="AT82" s="232"/>
      <c r="AU82" s="279"/>
      <c r="AV82" s="280"/>
      <c r="AW82" s="281"/>
      <c r="AX82" s="288"/>
      <c r="AY82" s="289"/>
      <c r="AZ82" s="290"/>
      <c r="BA82" s="216"/>
      <c r="BB82" s="231"/>
      <c r="BC82" s="232"/>
      <c r="BD82" s="216"/>
      <c r="BE82" s="231"/>
      <c r="BF82" s="232"/>
      <c r="BG82" s="140"/>
      <c r="BH82" s="141"/>
      <c r="BI82" s="142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</row>
    <row r="83" spans="1:152" ht="15" customHeight="1">
      <c r="A83" s="181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295"/>
      <c r="N83" s="49"/>
      <c r="O83" s="228"/>
      <c r="P83" s="228"/>
      <c r="Q83" s="228"/>
      <c r="R83" s="228"/>
      <c r="S83" s="228"/>
      <c r="T83" s="228"/>
      <c r="U83" s="47"/>
      <c r="V83" s="221"/>
      <c r="W83" s="272"/>
      <c r="X83" s="272"/>
      <c r="Y83" s="272"/>
      <c r="Z83" s="272"/>
      <c r="AA83" s="272"/>
      <c r="AB83" s="272"/>
      <c r="AC83" s="273"/>
      <c r="AD83" s="49"/>
      <c r="AE83" s="228"/>
      <c r="AF83" s="228"/>
      <c r="AG83" s="228"/>
      <c r="AH83" s="228"/>
      <c r="AI83" s="228"/>
      <c r="AJ83" s="228"/>
      <c r="AK83" s="47"/>
      <c r="AL83" s="216"/>
      <c r="AM83" s="231"/>
      <c r="AN83" s="232"/>
      <c r="AO83" s="216"/>
      <c r="AP83" s="231"/>
      <c r="AQ83" s="232"/>
      <c r="AR83" s="216"/>
      <c r="AS83" s="231"/>
      <c r="AT83" s="232"/>
      <c r="AU83" s="279"/>
      <c r="AV83" s="280"/>
      <c r="AW83" s="281"/>
      <c r="AX83" s="288"/>
      <c r="AY83" s="289"/>
      <c r="AZ83" s="290"/>
      <c r="BA83" s="216"/>
      <c r="BB83" s="231"/>
      <c r="BC83" s="232"/>
      <c r="BD83" s="216"/>
      <c r="BE83" s="231"/>
      <c r="BF83" s="232"/>
      <c r="BG83" s="140"/>
      <c r="BH83" s="141"/>
      <c r="BI83" s="142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</row>
    <row r="84" spans="1:152" ht="15" customHeight="1">
      <c r="A84" s="296"/>
      <c r="B84" s="297"/>
      <c r="C84" s="297"/>
      <c r="D84" s="297"/>
      <c r="E84" s="297"/>
      <c r="F84" s="297"/>
      <c r="G84" s="297"/>
      <c r="H84" s="297"/>
      <c r="I84" s="297"/>
      <c r="J84" s="297"/>
      <c r="K84" s="297"/>
      <c r="L84" s="297"/>
      <c r="M84" s="298"/>
      <c r="N84" s="39"/>
      <c r="O84" s="243"/>
      <c r="P84" s="243"/>
      <c r="Q84" s="243"/>
      <c r="R84" s="243"/>
      <c r="S84" s="243"/>
      <c r="T84" s="243"/>
      <c r="U84" s="48"/>
      <c r="V84" s="245"/>
      <c r="W84" s="274"/>
      <c r="X84" s="274"/>
      <c r="Y84" s="274"/>
      <c r="Z84" s="274"/>
      <c r="AA84" s="274"/>
      <c r="AB84" s="274"/>
      <c r="AC84" s="275"/>
      <c r="AD84" s="39"/>
      <c r="AE84" s="243"/>
      <c r="AF84" s="243"/>
      <c r="AG84" s="243"/>
      <c r="AH84" s="243"/>
      <c r="AI84" s="243"/>
      <c r="AJ84" s="243"/>
      <c r="AK84" s="48"/>
      <c r="AL84" s="233"/>
      <c r="AM84" s="234"/>
      <c r="AN84" s="147"/>
      <c r="AO84" s="233"/>
      <c r="AP84" s="234"/>
      <c r="AQ84" s="147"/>
      <c r="AR84" s="233"/>
      <c r="AS84" s="234"/>
      <c r="AT84" s="147"/>
      <c r="AU84" s="282"/>
      <c r="AV84" s="283"/>
      <c r="AW84" s="284"/>
      <c r="AX84" s="291"/>
      <c r="AY84" s="292"/>
      <c r="AZ84" s="293"/>
      <c r="BA84" s="233"/>
      <c r="BB84" s="234"/>
      <c r="BC84" s="147"/>
      <c r="BD84" s="233"/>
      <c r="BE84" s="234"/>
      <c r="BF84" s="147"/>
      <c r="BG84" s="143"/>
      <c r="BH84" s="144"/>
      <c r="BI84" s="145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</row>
    <row r="85" spans="1:152" ht="15" customHeight="1">
      <c r="A85" s="312" t="s">
        <v>35</v>
      </c>
      <c r="B85" s="313"/>
      <c r="C85" s="313"/>
      <c r="D85" s="313"/>
      <c r="E85" s="313"/>
      <c r="F85" s="313"/>
      <c r="G85" s="313"/>
      <c r="H85" s="313"/>
      <c r="I85" s="313"/>
      <c r="J85" s="313"/>
      <c r="K85" s="313"/>
      <c r="L85" s="313"/>
      <c r="M85" s="314"/>
      <c r="N85" s="299" t="str">
        <f>IF(O87="","",IF(O87&lt;S87,"●",IF(O87&gt;S87,"○",IF(O87=S87,"△"))))</f>
        <v>○</v>
      </c>
      <c r="O85" s="299"/>
      <c r="P85" s="299"/>
      <c r="Q85" s="299"/>
      <c r="R85" s="299"/>
      <c r="S85" s="299"/>
      <c r="T85" s="299"/>
      <c r="U85" s="299"/>
      <c r="V85" s="299" t="str">
        <f>IF(W87="","",IF(W87&lt;AA87,"●",IF(W87&gt;AA87,"○",IF(W87=AA87,"△"))))</f>
        <v>○</v>
      </c>
      <c r="W85" s="299"/>
      <c r="X85" s="299"/>
      <c r="Y85" s="299"/>
      <c r="Z85" s="299"/>
      <c r="AA85" s="299"/>
      <c r="AB85" s="299"/>
      <c r="AC85" s="299"/>
      <c r="AD85" s="220"/>
      <c r="AE85" s="270"/>
      <c r="AF85" s="270"/>
      <c r="AG85" s="270"/>
      <c r="AH85" s="270"/>
      <c r="AI85" s="270"/>
      <c r="AJ85" s="270"/>
      <c r="AK85" s="271"/>
      <c r="AL85" s="214">
        <f>COUNTIF(N85:AK86,"○")*1+COUNTIF(N90:AK91,"○")*1</f>
        <v>4</v>
      </c>
      <c r="AM85" s="229"/>
      <c r="AN85" s="230"/>
      <c r="AO85" s="214">
        <f>COUNTIF(Q85:AN86,"●")*1+COUNTIF(Q90:AN91,"●")*1</f>
        <v>0</v>
      </c>
      <c r="AP85" s="229"/>
      <c r="AQ85" s="230"/>
      <c r="AR85" s="214">
        <f>COUNTIF(N85:AQ86,"△")*1+COUNTIF(N90:AQ91,"△")*1</f>
        <v>0</v>
      </c>
      <c r="AS85" s="229"/>
      <c r="AT85" s="230"/>
      <c r="AU85" s="276">
        <f>COUNTIF(N85:AK86,"○")*3+COUNTIF(N85:AK86,"△")*1+COUNTIF(N90:AK91,"○")*3+COUNTIF(N90:AK91,"△")*1</f>
        <v>12</v>
      </c>
      <c r="AV85" s="277"/>
      <c r="AW85" s="278"/>
      <c r="AX85" s="285">
        <f>AI72+AI67+AI77+AI82</f>
        <v>19</v>
      </c>
      <c r="AY85" s="286"/>
      <c r="AZ85" s="287"/>
      <c r="BA85" s="214">
        <f>AE67+AE77+AE82+AE72</f>
        <v>2</v>
      </c>
      <c r="BB85" s="229"/>
      <c r="BC85" s="230"/>
      <c r="BD85" s="214">
        <f>AX85-BA85</f>
        <v>17</v>
      </c>
      <c r="BE85" s="229"/>
      <c r="BF85" s="230"/>
      <c r="BG85" s="214">
        <v>1</v>
      </c>
      <c r="BH85" s="229"/>
      <c r="BI85" s="230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</row>
    <row r="86" spans="1:152" ht="15" customHeight="1">
      <c r="A86" s="315"/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7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21"/>
      <c r="AE86" s="272"/>
      <c r="AF86" s="272"/>
      <c r="AG86" s="272"/>
      <c r="AH86" s="272"/>
      <c r="AI86" s="272"/>
      <c r="AJ86" s="272"/>
      <c r="AK86" s="273"/>
      <c r="AL86" s="216"/>
      <c r="AM86" s="231"/>
      <c r="AN86" s="232"/>
      <c r="AO86" s="216"/>
      <c r="AP86" s="231"/>
      <c r="AQ86" s="232"/>
      <c r="AR86" s="216"/>
      <c r="AS86" s="231"/>
      <c r="AT86" s="232"/>
      <c r="AU86" s="279"/>
      <c r="AV86" s="280"/>
      <c r="AW86" s="281"/>
      <c r="AX86" s="288"/>
      <c r="AY86" s="289"/>
      <c r="AZ86" s="290"/>
      <c r="BA86" s="216"/>
      <c r="BB86" s="231"/>
      <c r="BC86" s="232"/>
      <c r="BD86" s="216"/>
      <c r="BE86" s="231"/>
      <c r="BF86" s="232"/>
      <c r="BG86" s="216"/>
      <c r="BH86" s="231"/>
      <c r="BI86" s="232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</row>
    <row r="87" spans="1:152" ht="15" customHeight="1">
      <c r="A87" s="315"/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7"/>
      <c r="N87" s="49"/>
      <c r="O87" s="228">
        <f>IF(AI67="","",AI67)</f>
        <v>4</v>
      </c>
      <c r="P87" s="228"/>
      <c r="Q87" s="228" t="s">
        <v>8</v>
      </c>
      <c r="R87" s="228"/>
      <c r="S87" s="228">
        <f>IF(AE67="","",AE67)</f>
        <v>1</v>
      </c>
      <c r="T87" s="228"/>
      <c r="U87" s="47"/>
      <c r="V87" s="49"/>
      <c r="W87" s="228">
        <f>IF(AI77="","",AI77)</f>
        <v>5</v>
      </c>
      <c r="X87" s="228"/>
      <c r="Y87" s="228" t="s">
        <v>8</v>
      </c>
      <c r="Z87" s="228"/>
      <c r="AA87" s="228">
        <f>IF(AE77="","",AE77)</f>
        <v>0</v>
      </c>
      <c r="AB87" s="228"/>
      <c r="AC87" s="47"/>
      <c r="AD87" s="221"/>
      <c r="AE87" s="272"/>
      <c r="AF87" s="272"/>
      <c r="AG87" s="272"/>
      <c r="AH87" s="272"/>
      <c r="AI87" s="272"/>
      <c r="AJ87" s="272"/>
      <c r="AK87" s="273"/>
      <c r="AL87" s="216"/>
      <c r="AM87" s="231"/>
      <c r="AN87" s="232"/>
      <c r="AO87" s="216"/>
      <c r="AP87" s="231"/>
      <c r="AQ87" s="232"/>
      <c r="AR87" s="216"/>
      <c r="AS87" s="231"/>
      <c r="AT87" s="232"/>
      <c r="AU87" s="279"/>
      <c r="AV87" s="280"/>
      <c r="AW87" s="281"/>
      <c r="AX87" s="288"/>
      <c r="AY87" s="289"/>
      <c r="AZ87" s="290"/>
      <c r="BA87" s="216"/>
      <c r="BB87" s="231"/>
      <c r="BC87" s="232"/>
      <c r="BD87" s="216"/>
      <c r="BE87" s="231"/>
      <c r="BF87" s="232"/>
      <c r="BG87" s="216"/>
      <c r="BH87" s="231"/>
      <c r="BI87" s="232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</row>
    <row r="88" spans="1:152" ht="15" customHeight="1">
      <c r="A88" s="315"/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6"/>
      <c r="M88" s="317"/>
      <c r="N88" s="49"/>
      <c r="O88" s="228"/>
      <c r="P88" s="228"/>
      <c r="Q88" s="228"/>
      <c r="R88" s="228"/>
      <c r="S88" s="228"/>
      <c r="T88" s="228"/>
      <c r="U88" s="47"/>
      <c r="V88" s="49"/>
      <c r="W88" s="228"/>
      <c r="X88" s="228"/>
      <c r="Y88" s="228"/>
      <c r="Z88" s="228"/>
      <c r="AA88" s="228"/>
      <c r="AB88" s="228"/>
      <c r="AC88" s="47"/>
      <c r="AD88" s="221"/>
      <c r="AE88" s="272"/>
      <c r="AF88" s="272"/>
      <c r="AG88" s="272"/>
      <c r="AH88" s="272"/>
      <c r="AI88" s="272"/>
      <c r="AJ88" s="272"/>
      <c r="AK88" s="273"/>
      <c r="AL88" s="216"/>
      <c r="AM88" s="231"/>
      <c r="AN88" s="232"/>
      <c r="AO88" s="216"/>
      <c r="AP88" s="231"/>
      <c r="AQ88" s="232"/>
      <c r="AR88" s="216"/>
      <c r="AS88" s="231"/>
      <c r="AT88" s="232"/>
      <c r="AU88" s="279"/>
      <c r="AV88" s="280"/>
      <c r="AW88" s="281"/>
      <c r="AX88" s="288"/>
      <c r="AY88" s="289"/>
      <c r="AZ88" s="290"/>
      <c r="BA88" s="216"/>
      <c r="BB88" s="231"/>
      <c r="BC88" s="232"/>
      <c r="BD88" s="216"/>
      <c r="BE88" s="231"/>
      <c r="BF88" s="232"/>
      <c r="BG88" s="216"/>
      <c r="BH88" s="231"/>
      <c r="BI88" s="232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</row>
    <row r="89" spans="1:152" ht="28.5" customHeight="1">
      <c r="A89" s="315"/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7"/>
      <c r="N89" s="39"/>
      <c r="O89" s="243"/>
      <c r="P89" s="243"/>
      <c r="Q89" s="243"/>
      <c r="R89" s="243"/>
      <c r="S89" s="243"/>
      <c r="T89" s="243"/>
      <c r="U89" s="48"/>
      <c r="V89" s="39"/>
      <c r="W89" s="243"/>
      <c r="X89" s="243"/>
      <c r="Y89" s="243"/>
      <c r="Z89" s="243"/>
      <c r="AA89" s="243"/>
      <c r="AB89" s="243"/>
      <c r="AC89" s="48"/>
      <c r="AD89" s="221"/>
      <c r="AE89" s="272"/>
      <c r="AF89" s="272"/>
      <c r="AG89" s="272"/>
      <c r="AH89" s="272"/>
      <c r="AI89" s="272"/>
      <c r="AJ89" s="272"/>
      <c r="AK89" s="273"/>
      <c r="AL89" s="216"/>
      <c r="AM89" s="231"/>
      <c r="AN89" s="232"/>
      <c r="AO89" s="216"/>
      <c r="AP89" s="231"/>
      <c r="AQ89" s="232"/>
      <c r="AR89" s="216"/>
      <c r="AS89" s="231"/>
      <c r="AT89" s="232"/>
      <c r="AU89" s="279"/>
      <c r="AV89" s="280"/>
      <c r="AW89" s="281"/>
      <c r="AX89" s="288"/>
      <c r="AY89" s="289"/>
      <c r="AZ89" s="290"/>
      <c r="BA89" s="216"/>
      <c r="BB89" s="231"/>
      <c r="BC89" s="232"/>
      <c r="BD89" s="216"/>
      <c r="BE89" s="231"/>
      <c r="BF89" s="232"/>
      <c r="BG89" s="216"/>
      <c r="BH89" s="231"/>
      <c r="BI89" s="232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</row>
    <row r="90" spans="1:152" ht="15" customHeight="1">
      <c r="A90" s="315"/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7"/>
      <c r="N90" s="299" t="str">
        <f>IF(O92="","",IF(O92&lt;S92,"●",IF(O92&gt;S92,"○",IF(O92=S92,"△"))))</f>
        <v>○</v>
      </c>
      <c r="O90" s="299"/>
      <c r="P90" s="299"/>
      <c r="Q90" s="299"/>
      <c r="R90" s="299"/>
      <c r="S90" s="299"/>
      <c r="T90" s="299"/>
      <c r="U90" s="299"/>
      <c r="V90" s="299" t="str">
        <f>IF(W92="","",IF(W92&lt;AA92,"●",IF(W92&gt;AA92,"○",IF(W92=AA92,"△"))))</f>
        <v>○</v>
      </c>
      <c r="W90" s="299"/>
      <c r="X90" s="299"/>
      <c r="Y90" s="299"/>
      <c r="Z90" s="299"/>
      <c r="AA90" s="299"/>
      <c r="AB90" s="299"/>
      <c r="AC90" s="299"/>
      <c r="AD90" s="221"/>
      <c r="AE90" s="272"/>
      <c r="AF90" s="272"/>
      <c r="AG90" s="272"/>
      <c r="AH90" s="272"/>
      <c r="AI90" s="272"/>
      <c r="AJ90" s="272"/>
      <c r="AK90" s="273"/>
      <c r="AL90" s="216"/>
      <c r="AM90" s="231"/>
      <c r="AN90" s="232"/>
      <c r="AO90" s="216"/>
      <c r="AP90" s="231"/>
      <c r="AQ90" s="232"/>
      <c r="AR90" s="216"/>
      <c r="AS90" s="231"/>
      <c r="AT90" s="232"/>
      <c r="AU90" s="279"/>
      <c r="AV90" s="280"/>
      <c r="AW90" s="281"/>
      <c r="AX90" s="288"/>
      <c r="AY90" s="289"/>
      <c r="AZ90" s="290"/>
      <c r="BA90" s="216"/>
      <c r="BB90" s="231"/>
      <c r="BC90" s="232"/>
      <c r="BD90" s="216"/>
      <c r="BE90" s="231"/>
      <c r="BF90" s="232"/>
      <c r="BG90" s="216"/>
      <c r="BH90" s="231"/>
      <c r="BI90" s="232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</row>
    <row r="91" spans="1:152" ht="15" customHeight="1">
      <c r="A91" s="315"/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7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  <c r="AA91" s="299"/>
      <c r="AB91" s="299"/>
      <c r="AC91" s="299"/>
      <c r="AD91" s="221"/>
      <c r="AE91" s="272"/>
      <c r="AF91" s="272"/>
      <c r="AG91" s="272"/>
      <c r="AH91" s="272"/>
      <c r="AI91" s="272"/>
      <c r="AJ91" s="272"/>
      <c r="AK91" s="273"/>
      <c r="AL91" s="216"/>
      <c r="AM91" s="231"/>
      <c r="AN91" s="232"/>
      <c r="AO91" s="216"/>
      <c r="AP91" s="231"/>
      <c r="AQ91" s="232"/>
      <c r="AR91" s="216"/>
      <c r="AS91" s="231"/>
      <c r="AT91" s="232"/>
      <c r="AU91" s="279"/>
      <c r="AV91" s="280"/>
      <c r="AW91" s="281"/>
      <c r="AX91" s="288"/>
      <c r="AY91" s="289"/>
      <c r="AZ91" s="290"/>
      <c r="BA91" s="216"/>
      <c r="BB91" s="231"/>
      <c r="BC91" s="232"/>
      <c r="BD91" s="216"/>
      <c r="BE91" s="231"/>
      <c r="BF91" s="232"/>
      <c r="BG91" s="216"/>
      <c r="BH91" s="231"/>
      <c r="BI91" s="232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</row>
    <row r="92" spans="1:152" ht="15" customHeight="1">
      <c r="A92" s="315"/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7"/>
      <c r="N92" s="52"/>
      <c r="O92" s="228">
        <f>IF(AI72="","",AI72)</f>
        <v>5</v>
      </c>
      <c r="P92" s="228"/>
      <c r="Q92" s="228" t="s">
        <v>8</v>
      </c>
      <c r="R92" s="228"/>
      <c r="S92" s="228">
        <f>IF(AE72="","",AE72)</f>
        <v>1</v>
      </c>
      <c r="T92" s="228"/>
      <c r="U92" s="50"/>
      <c r="V92" s="49"/>
      <c r="W92" s="228">
        <f>IF(AI82="","",AI82)</f>
        <v>5</v>
      </c>
      <c r="X92" s="228"/>
      <c r="Y92" s="228" t="s">
        <v>8</v>
      </c>
      <c r="Z92" s="228"/>
      <c r="AA92" s="228">
        <f>IF(AE82="","",AE82)</f>
        <v>0</v>
      </c>
      <c r="AB92" s="228"/>
      <c r="AC92" s="47"/>
      <c r="AD92" s="221"/>
      <c r="AE92" s="272"/>
      <c r="AF92" s="272"/>
      <c r="AG92" s="272"/>
      <c r="AH92" s="272"/>
      <c r="AI92" s="272"/>
      <c r="AJ92" s="272"/>
      <c r="AK92" s="273"/>
      <c r="AL92" s="216"/>
      <c r="AM92" s="231"/>
      <c r="AN92" s="232"/>
      <c r="AO92" s="216"/>
      <c r="AP92" s="231"/>
      <c r="AQ92" s="232"/>
      <c r="AR92" s="216"/>
      <c r="AS92" s="231"/>
      <c r="AT92" s="232"/>
      <c r="AU92" s="279"/>
      <c r="AV92" s="280"/>
      <c r="AW92" s="281"/>
      <c r="AX92" s="288"/>
      <c r="AY92" s="289"/>
      <c r="AZ92" s="290"/>
      <c r="BA92" s="216"/>
      <c r="BB92" s="231"/>
      <c r="BC92" s="232"/>
      <c r="BD92" s="216"/>
      <c r="BE92" s="231"/>
      <c r="BF92" s="232"/>
      <c r="BG92" s="216"/>
      <c r="BH92" s="231"/>
      <c r="BI92" s="232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</row>
    <row r="93" spans="1:152" ht="15" customHeight="1">
      <c r="A93" s="315"/>
      <c r="B93" s="316"/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7"/>
      <c r="N93" s="52"/>
      <c r="O93" s="228"/>
      <c r="P93" s="228"/>
      <c r="Q93" s="228"/>
      <c r="R93" s="228"/>
      <c r="S93" s="228"/>
      <c r="T93" s="228"/>
      <c r="U93" s="50"/>
      <c r="V93" s="49"/>
      <c r="W93" s="228"/>
      <c r="X93" s="228"/>
      <c r="Y93" s="228"/>
      <c r="Z93" s="228"/>
      <c r="AA93" s="228"/>
      <c r="AB93" s="228"/>
      <c r="AC93" s="47"/>
      <c r="AD93" s="221"/>
      <c r="AE93" s="272"/>
      <c r="AF93" s="272"/>
      <c r="AG93" s="272"/>
      <c r="AH93" s="272"/>
      <c r="AI93" s="272"/>
      <c r="AJ93" s="272"/>
      <c r="AK93" s="273"/>
      <c r="AL93" s="216"/>
      <c r="AM93" s="231"/>
      <c r="AN93" s="232"/>
      <c r="AO93" s="216"/>
      <c r="AP93" s="231"/>
      <c r="AQ93" s="232"/>
      <c r="AR93" s="216"/>
      <c r="AS93" s="231"/>
      <c r="AT93" s="232"/>
      <c r="AU93" s="279"/>
      <c r="AV93" s="280"/>
      <c r="AW93" s="281"/>
      <c r="AX93" s="288"/>
      <c r="AY93" s="289"/>
      <c r="AZ93" s="290"/>
      <c r="BA93" s="216"/>
      <c r="BB93" s="231"/>
      <c r="BC93" s="232"/>
      <c r="BD93" s="216"/>
      <c r="BE93" s="231"/>
      <c r="BF93" s="232"/>
      <c r="BG93" s="216"/>
      <c r="BH93" s="231"/>
      <c r="BI93" s="232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</row>
    <row r="94" spans="1:152" ht="15" customHeight="1">
      <c r="A94" s="318"/>
      <c r="B94" s="319"/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20"/>
      <c r="N94" s="39"/>
      <c r="O94" s="243"/>
      <c r="P94" s="243"/>
      <c r="Q94" s="243"/>
      <c r="R94" s="243"/>
      <c r="S94" s="243"/>
      <c r="T94" s="243"/>
      <c r="U94" s="51"/>
      <c r="V94" s="39"/>
      <c r="W94" s="243"/>
      <c r="X94" s="243"/>
      <c r="Y94" s="243"/>
      <c r="Z94" s="243"/>
      <c r="AA94" s="243"/>
      <c r="AB94" s="243"/>
      <c r="AC94" s="48"/>
      <c r="AD94" s="245"/>
      <c r="AE94" s="274"/>
      <c r="AF94" s="274"/>
      <c r="AG94" s="274"/>
      <c r="AH94" s="274"/>
      <c r="AI94" s="274"/>
      <c r="AJ94" s="274"/>
      <c r="AK94" s="275"/>
      <c r="AL94" s="233"/>
      <c r="AM94" s="234"/>
      <c r="AN94" s="147"/>
      <c r="AO94" s="233"/>
      <c r="AP94" s="234"/>
      <c r="AQ94" s="147"/>
      <c r="AR94" s="233"/>
      <c r="AS94" s="234"/>
      <c r="AT94" s="147"/>
      <c r="AU94" s="282"/>
      <c r="AV94" s="283"/>
      <c r="AW94" s="284"/>
      <c r="AX94" s="291"/>
      <c r="AY94" s="292"/>
      <c r="AZ94" s="293"/>
      <c r="BA94" s="233"/>
      <c r="BB94" s="234"/>
      <c r="BC94" s="147"/>
      <c r="BD94" s="233"/>
      <c r="BE94" s="234"/>
      <c r="BF94" s="147"/>
      <c r="BG94" s="233"/>
      <c r="BH94" s="234"/>
      <c r="BI94" s="147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</row>
    <row r="95" spans="1:152" ht="1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8"/>
      <c r="AY95" s="18"/>
      <c r="AZ95" s="18"/>
      <c r="BA95" s="17"/>
      <c r="BB95" s="17"/>
      <c r="BC95" s="17"/>
      <c r="BD95" s="17"/>
      <c r="BE95" s="17"/>
      <c r="BF95" s="17"/>
      <c r="BG95" s="17"/>
      <c r="BH95" s="17"/>
      <c r="BI95" s="17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</row>
  </sheetData>
  <sheetProtection/>
  <mergeCells count="594">
    <mergeCell ref="BT29:BV33"/>
    <mergeCell ref="BW29:BY33"/>
    <mergeCell ref="AO31:AP33"/>
    <mergeCell ref="AQ31:AR33"/>
    <mergeCell ref="BB29:BD33"/>
    <mergeCell ref="BE29:BG33"/>
    <mergeCell ref="Y31:Z33"/>
    <mergeCell ref="AA31:AB33"/>
    <mergeCell ref="AE31:AF33"/>
    <mergeCell ref="AG31:AH33"/>
    <mergeCell ref="BN29:BP33"/>
    <mergeCell ref="BQ29:BS33"/>
    <mergeCell ref="AI31:AJ33"/>
    <mergeCell ref="AM31:AN33"/>
    <mergeCell ref="A29:M33"/>
    <mergeCell ref="N29:U30"/>
    <mergeCell ref="V29:AC30"/>
    <mergeCell ref="AD29:AK30"/>
    <mergeCell ref="AL29:AS30"/>
    <mergeCell ref="AT29:BA33"/>
    <mergeCell ref="O31:P33"/>
    <mergeCell ref="Q31:R33"/>
    <mergeCell ref="S31:T33"/>
    <mergeCell ref="W31:X33"/>
    <mergeCell ref="BN24:BP28"/>
    <mergeCell ref="BQ24:BS28"/>
    <mergeCell ref="BH29:BJ33"/>
    <mergeCell ref="BK29:BM33"/>
    <mergeCell ref="AW24:AX25"/>
    <mergeCell ref="BB24:BD28"/>
    <mergeCell ref="BE24:BG28"/>
    <mergeCell ref="BH24:BJ28"/>
    <mergeCell ref="AU21:AV23"/>
    <mergeCell ref="AW21:AX23"/>
    <mergeCell ref="AY21:AZ23"/>
    <mergeCell ref="BK24:BM28"/>
    <mergeCell ref="AW26:AX28"/>
    <mergeCell ref="AY26:AZ28"/>
    <mergeCell ref="BQ14:BS18"/>
    <mergeCell ref="BT14:BV18"/>
    <mergeCell ref="BW14:BY18"/>
    <mergeCell ref="AU16:AV18"/>
    <mergeCell ref="AW16:AX18"/>
    <mergeCell ref="AY16:AZ18"/>
    <mergeCell ref="AW14:AX15"/>
    <mergeCell ref="BB14:BD18"/>
    <mergeCell ref="BE14:BG18"/>
    <mergeCell ref="BH14:BJ18"/>
    <mergeCell ref="BK14:BM18"/>
    <mergeCell ref="BN14:BP18"/>
    <mergeCell ref="BT8:BV8"/>
    <mergeCell ref="BW8:BY8"/>
    <mergeCell ref="AT9:AV10"/>
    <mergeCell ref="AW9:AX10"/>
    <mergeCell ref="BB9:BD13"/>
    <mergeCell ref="BE9:BG13"/>
    <mergeCell ref="BH9:BJ13"/>
    <mergeCell ref="BK9:BM13"/>
    <mergeCell ref="BN9:BP13"/>
    <mergeCell ref="BQ9:BS13"/>
    <mergeCell ref="O92:P94"/>
    <mergeCell ref="Q92:R94"/>
    <mergeCell ref="AT8:BA8"/>
    <mergeCell ref="BB8:BD8"/>
    <mergeCell ref="BE8:BG8"/>
    <mergeCell ref="BH8:BJ8"/>
    <mergeCell ref="AU11:AV13"/>
    <mergeCell ref="AW11:AX13"/>
    <mergeCell ref="AY11:AZ13"/>
    <mergeCell ref="AT14:AV15"/>
    <mergeCell ref="N90:U91"/>
    <mergeCell ref="V90:AC91"/>
    <mergeCell ref="BQ8:BS8"/>
    <mergeCell ref="B5:AN6"/>
    <mergeCell ref="AL85:AN94"/>
    <mergeCell ref="AO85:AQ94"/>
    <mergeCell ref="O87:P89"/>
    <mergeCell ref="Q87:R89"/>
    <mergeCell ref="A2:CC3"/>
    <mergeCell ref="EW53:EX57"/>
    <mergeCell ref="BN62:DW77"/>
    <mergeCell ref="BA85:BC94"/>
    <mergeCell ref="BD85:BF94"/>
    <mergeCell ref="BG85:BI94"/>
    <mergeCell ref="A85:M94"/>
    <mergeCell ref="N85:U86"/>
    <mergeCell ref="V85:AC86"/>
    <mergeCell ref="AD85:AK94"/>
    <mergeCell ref="AU85:AW94"/>
    <mergeCell ref="AX85:AZ94"/>
    <mergeCell ref="O82:P84"/>
    <mergeCell ref="Q82:R84"/>
    <mergeCell ref="S82:T84"/>
    <mergeCell ref="AE82:AF84"/>
    <mergeCell ref="AG82:AH84"/>
    <mergeCell ref="AI82:AJ84"/>
    <mergeCell ref="AU75:AW84"/>
    <mergeCell ref="AX75:AZ84"/>
    <mergeCell ref="O77:P79"/>
    <mergeCell ref="Q77:R79"/>
    <mergeCell ref="S77:T79"/>
    <mergeCell ref="AE77:AF79"/>
    <mergeCell ref="S87:T89"/>
    <mergeCell ref="W87:X89"/>
    <mergeCell ref="N80:U81"/>
    <mergeCell ref="AD80:AF81"/>
    <mergeCell ref="AG77:AH79"/>
    <mergeCell ref="AR85:AT94"/>
    <mergeCell ref="S92:T94"/>
    <mergeCell ref="W92:X94"/>
    <mergeCell ref="Y92:Z94"/>
    <mergeCell ref="AA92:AB94"/>
    <mergeCell ref="Y87:Z89"/>
    <mergeCell ref="AA87:AB89"/>
    <mergeCell ref="AL75:AN84"/>
    <mergeCell ref="AI77:AJ79"/>
    <mergeCell ref="BA75:BC84"/>
    <mergeCell ref="BD75:BF84"/>
    <mergeCell ref="BG75:BI84"/>
    <mergeCell ref="AO75:AQ84"/>
    <mergeCell ref="AR75:AT84"/>
    <mergeCell ref="A75:M84"/>
    <mergeCell ref="N75:U76"/>
    <mergeCell ref="V75:AC84"/>
    <mergeCell ref="AD75:AF76"/>
    <mergeCell ref="AG75:AH76"/>
    <mergeCell ref="AG80:AH81"/>
    <mergeCell ref="W67:X69"/>
    <mergeCell ref="Y67:Z69"/>
    <mergeCell ref="AA67:AB69"/>
    <mergeCell ref="AE67:AF69"/>
    <mergeCell ref="AG67:AH69"/>
    <mergeCell ref="W72:X74"/>
    <mergeCell ref="Y72:Z74"/>
    <mergeCell ref="AA72:AB74"/>
    <mergeCell ref="AE72:AF74"/>
    <mergeCell ref="AG72:AH74"/>
    <mergeCell ref="AI67:AJ69"/>
    <mergeCell ref="AU65:AW74"/>
    <mergeCell ref="AX65:AZ74"/>
    <mergeCell ref="BA65:BC74"/>
    <mergeCell ref="BD65:BF74"/>
    <mergeCell ref="AG65:AH66"/>
    <mergeCell ref="BG65:BI74"/>
    <mergeCell ref="AL65:AN74"/>
    <mergeCell ref="AO65:AQ74"/>
    <mergeCell ref="AR65:AT74"/>
    <mergeCell ref="AI72:AJ74"/>
    <mergeCell ref="A65:M74"/>
    <mergeCell ref="N65:U74"/>
    <mergeCell ref="V65:X66"/>
    <mergeCell ref="Y65:Z66"/>
    <mergeCell ref="AD65:AF66"/>
    <mergeCell ref="V70:X71"/>
    <mergeCell ref="Y70:Z71"/>
    <mergeCell ref="AD70:AF71"/>
    <mergeCell ref="AG70:AH71"/>
    <mergeCell ref="AR64:AT64"/>
    <mergeCell ref="AU64:AW64"/>
    <mergeCell ref="AX64:AZ64"/>
    <mergeCell ref="BA64:BC64"/>
    <mergeCell ref="BD64:BF64"/>
    <mergeCell ref="BG64:BI64"/>
    <mergeCell ref="A64:M64"/>
    <mergeCell ref="N64:U64"/>
    <mergeCell ref="V64:AC64"/>
    <mergeCell ref="AD64:AK64"/>
    <mergeCell ref="AL64:AN64"/>
    <mergeCell ref="AO64:AQ64"/>
    <mergeCell ref="Q58:AC63"/>
    <mergeCell ref="BO53:BQ57"/>
    <mergeCell ref="CF53:CR57"/>
    <mergeCell ref="CS53:CZ54"/>
    <mergeCell ref="DA53:DH54"/>
    <mergeCell ref="DI53:DP54"/>
    <mergeCell ref="AW53:AY57"/>
    <mergeCell ref="AZ53:BB57"/>
    <mergeCell ref="BC53:BE57"/>
    <mergeCell ref="BF53:BH57"/>
    <mergeCell ref="EQ53:ES57"/>
    <mergeCell ref="ET53:EV57"/>
    <mergeCell ref="O55:P57"/>
    <mergeCell ref="Q55:R57"/>
    <mergeCell ref="S55:T57"/>
    <mergeCell ref="W55:X57"/>
    <mergeCell ref="Y55:Z57"/>
    <mergeCell ref="AA55:AB57"/>
    <mergeCell ref="AE55:AF57"/>
    <mergeCell ref="AG55:AH57"/>
    <mergeCell ref="DY53:EA57"/>
    <mergeCell ref="EB53:ED57"/>
    <mergeCell ref="EE53:EG57"/>
    <mergeCell ref="EH53:EJ57"/>
    <mergeCell ref="EK53:EM57"/>
    <mergeCell ref="EN53:EP57"/>
    <mergeCell ref="DQ53:DX57"/>
    <mergeCell ref="CT55:CU57"/>
    <mergeCell ref="CV55:CW57"/>
    <mergeCell ref="CX55:CY57"/>
    <mergeCell ref="DB55:DC57"/>
    <mergeCell ref="DD55:DE57"/>
    <mergeCell ref="DF55:DG57"/>
    <mergeCell ref="DJ55:DK57"/>
    <mergeCell ref="DL55:DM57"/>
    <mergeCell ref="DN55:DO57"/>
    <mergeCell ref="BI53:BK57"/>
    <mergeCell ref="BL53:BN57"/>
    <mergeCell ref="A53:M57"/>
    <mergeCell ref="N53:U54"/>
    <mergeCell ref="V53:AC54"/>
    <mergeCell ref="AD53:AK54"/>
    <mergeCell ref="AL53:AS57"/>
    <mergeCell ref="AT53:AV57"/>
    <mergeCell ref="AI55:AJ57"/>
    <mergeCell ref="AO50:AP52"/>
    <mergeCell ref="AQ50:AR52"/>
    <mergeCell ref="CT50:CU52"/>
    <mergeCell ref="CV50:CW52"/>
    <mergeCell ref="CX50:CY52"/>
    <mergeCell ref="BL48:BN52"/>
    <mergeCell ref="BO48:BQ52"/>
    <mergeCell ref="CF48:CR52"/>
    <mergeCell ref="CS48:CZ49"/>
    <mergeCell ref="AO48:AP49"/>
    <mergeCell ref="EK48:EM52"/>
    <mergeCell ref="EN48:EP52"/>
    <mergeCell ref="EQ48:ES52"/>
    <mergeCell ref="ET48:EV52"/>
    <mergeCell ref="O50:P52"/>
    <mergeCell ref="Q50:R52"/>
    <mergeCell ref="S50:T52"/>
    <mergeCell ref="W50:X52"/>
    <mergeCell ref="Y50:Z52"/>
    <mergeCell ref="AA50:AB52"/>
    <mergeCell ref="DT48:DU49"/>
    <mergeCell ref="DY48:EA52"/>
    <mergeCell ref="EB48:ED52"/>
    <mergeCell ref="EE48:EG52"/>
    <mergeCell ref="AT48:AV52"/>
    <mergeCell ref="AW48:AY52"/>
    <mergeCell ref="AZ48:BB52"/>
    <mergeCell ref="BC48:BE52"/>
    <mergeCell ref="BF48:BH52"/>
    <mergeCell ref="BI48:BK52"/>
    <mergeCell ref="EH48:EJ52"/>
    <mergeCell ref="DR50:DS52"/>
    <mergeCell ref="DT50:DU52"/>
    <mergeCell ref="DV50:DW52"/>
    <mergeCell ref="DB50:DC52"/>
    <mergeCell ref="DD50:DE52"/>
    <mergeCell ref="DF50:DG52"/>
    <mergeCell ref="DA48:DH49"/>
    <mergeCell ref="DI48:DP52"/>
    <mergeCell ref="DQ48:DS49"/>
    <mergeCell ref="DR45:DS47"/>
    <mergeCell ref="DT45:DU47"/>
    <mergeCell ref="DV45:DW47"/>
    <mergeCell ref="A48:M52"/>
    <mergeCell ref="N48:U49"/>
    <mergeCell ref="V48:AC49"/>
    <mergeCell ref="AD48:AK52"/>
    <mergeCell ref="AL48:AN49"/>
    <mergeCell ref="AM45:AN47"/>
    <mergeCell ref="AO45:AP47"/>
    <mergeCell ref="AQ45:AR47"/>
    <mergeCell ref="CT45:CU47"/>
    <mergeCell ref="CV45:CW47"/>
    <mergeCell ref="BI43:BK47"/>
    <mergeCell ref="BL43:BN47"/>
    <mergeCell ref="AT43:AV47"/>
    <mergeCell ref="AM50:AN52"/>
    <mergeCell ref="EK43:EM47"/>
    <mergeCell ref="EN43:EP47"/>
    <mergeCell ref="EQ43:ES47"/>
    <mergeCell ref="ET43:EV47"/>
    <mergeCell ref="O45:P47"/>
    <mergeCell ref="Q45:R47"/>
    <mergeCell ref="S45:T47"/>
    <mergeCell ref="AE45:AF47"/>
    <mergeCell ref="AG45:AH47"/>
    <mergeCell ref="DN45:DO47"/>
    <mergeCell ref="AI45:AJ47"/>
    <mergeCell ref="DQ43:DS44"/>
    <mergeCell ref="DT43:DU44"/>
    <mergeCell ref="DY43:EA47"/>
    <mergeCell ref="EB43:ED47"/>
    <mergeCell ref="DI43:DK44"/>
    <mergeCell ref="DL43:DM44"/>
    <mergeCell ref="DJ45:DK47"/>
    <mergeCell ref="DL45:DM47"/>
    <mergeCell ref="EE43:EG47"/>
    <mergeCell ref="AW43:AY47"/>
    <mergeCell ref="AZ43:BB47"/>
    <mergeCell ref="BC43:BE47"/>
    <mergeCell ref="BF43:BH47"/>
    <mergeCell ref="EH43:EJ47"/>
    <mergeCell ref="BO43:BQ47"/>
    <mergeCell ref="CF43:CR47"/>
    <mergeCell ref="CS43:CZ44"/>
    <mergeCell ref="DA43:DH47"/>
    <mergeCell ref="CX45:CY47"/>
    <mergeCell ref="DT40:DU42"/>
    <mergeCell ref="DV40:DW42"/>
    <mergeCell ref="A43:M47"/>
    <mergeCell ref="N43:U44"/>
    <mergeCell ref="V43:AC47"/>
    <mergeCell ref="AD43:AF44"/>
    <mergeCell ref="AG43:AH44"/>
    <mergeCell ref="AL43:AN44"/>
    <mergeCell ref="AO43:AP44"/>
    <mergeCell ref="AM40:AN42"/>
    <mergeCell ref="AO40:AP42"/>
    <mergeCell ref="AQ40:AR42"/>
    <mergeCell ref="DB40:DC42"/>
    <mergeCell ref="DD40:DE42"/>
    <mergeCell ref="DF40:DG42"/>
    <mergeCell ref="BL38:BN42"/>
    <mergeCell ref="BO38:BQ42"/>
    <mergeCell ref="CF38:CR42"/>
    <mergeCell ref="CS38:CZ42"/>
    <mergeCell ref="W40:X42"/>
    <mergeCell ref="Y40:Z42"/>
    <mergeCell ref="AA40:AB42"/>
    <mergeCell ref="AE40:AF42"/>
    <mergeCell ref="AG40:AH42"/>
    <mergeCell ref="AI40:AJ42"/>
    <mergeCell ref="EE38:EG42"/>
    <mergeCell ref="EH38:EJ42"/>
    <mergeCell ref="EK38:EM42"/>
    <mergeCell ref="EN38:EP42"/>
    <mergeCell ref="EQ38:ES42"/>
    <mergeCell ref="ET38:EV42"/>
    <mergeCell ref="DI38:DK39"/>
    <mergeCell ref="DL38:DM39"/>
    <mergeCell ref="DQ38:DS39"/>
    <mergeCell ref="DT38:DU39"/>
    <mergeCell ref="DY38:EA42"/>
    <mergeCell ref="EB38:ED42"/>
    <mergeCell ref="DJ40:DK42"/>
    <mergeCell ref="DL40:DM42"/>
    <mergeCell ref="DN40:DO42"/>
    <mergeCell ref="DR40:DS42"/>
    <mergeCell ref="DA38:DC39"/>
    <mergeCell ref="DD38:DE39"/>
    <mergeCell ref="AT38:AV42"/>
    <mergeCell ref="AW38:AY42"/>
    <mergeCell ref="AZ38:BB42"/>
    <mergeCell ref="BC38:BE42"/>
    <mergeCell ref="BF38:BH42"/>
    <mergeCell ref="BI38:BK42"/>
    <mergeCell ref="EQ37:ES37"/>
    <mergeCell ref="ET37:EV37"/>
    <mergeCell ref="A38:M42"/>
    <mergeCell ref="N38:U42"/>
    <mergeCell ref="V38:X39"/>
    <mergeCell ref="Y38:Z39"/>
    <mergeCell ref="AD38:AF39"/>
    <mergeCell ref="AG38:AH39"/>
    <mergeCell ref="AL38:AN39"/>
    <mergeCell ref="AO38:AP39"/>
    <mergeCell ref="DY37:EA37"/>
    <mergeCell ref="EB37:ED37"/>
    <mergeCell ref="EE37:EG37"/>
    <mergeCell ref="EH37:EJ37"/>
    <mergeCell ref="EK37:EM37"/>
    <mergeCell ref="EN37:EP37"/>
    <mergeCell ref="BO37:BQ37"/>
    <mergeCell ref="CF37:CR37"/>
    <mergeCell ref="CS37:CZ37"/>
    <mergeCell ref="DA37:DH37"/>
    <mergeCell ref="DI37:DP37"/>
    <mergeCell ref="DQ37:DX37"/>
    <mergeCell ref="AW37:AY37"/>
    <mergeCell ref="AZ37:BB37"/>
    <mergeCell ref="BC37:BE37"/>
    <mergeCell ref="BF37:BH37"/>
    <mergeCell ref="BI37:BK37"/>
    <mergeCell ref="BL37:BN37"/>
    <mergeCell ref="A37:M37"/>
    <mergeCell ref="N37:U37"/>
    <mergeCell ref="V37:AC37"/>
    <mergeCell ref="AD37:AK37"/>
    <mergeCell ref="AL37:AS37"/>
    <mergeCell ref="AT37:AV37"/>
    <mergeCell ref="DL26:DM28"/>
    <mergeCell ref="DN26:DO28"/>
    <mergeCell ref="E35:K36"/>
    <mergeCell ref="Q35:AF36"/>
    <mergeCell ref="CK35:CQ36"/>
    <mergeCell ref="CT35:DJ36"/>
    <mergeCell ref="CF24:CR28"/>
    <mergeCell ref="AT24:AV25"/>
    <mergeCell ref="CS24:CZ25"/>
    <mergeCell ref="AU26:AV28"/>
    <mergeCell ref="EQ24:ES28"/>
    <mergeCell ref="ET24:EV28"/>
    <mergeCell ref="O26:P28"/>
    <mergeCell ref="Q26:R28"/>
    <mergeCell ref="S26:T28"/>
    <mergeCell ref="W26:X28"/>
    <mergeCell ref="Y26:Z28"/>
    <mergeCell ref="AA26:AB28"/>
    <mergeCell ref="AE26:AF28"/>
    <mergeCell ref="AG26:AH28"/>
    <mergeCell ref="DY24:EA28"/>
    <mergeCell ref="EB24:ED28"/>
    <mergeCell ref="EE24:EG28"/>
    <mergeCell ref="EH24:EJ28"/>
    <mergeCell ref="EK24:EM28"/>
    <mergeCell ref="EN24:EP28"/>
    <mergeCell ref="DA24:DH25"/>
    <mergeCell ref="DI24:DP25"/>
    <mergeCell ref="DQ24:DX28"/>
    <mergeCell ref="CT26:CU28"/>
    <mergeCell ref="CV26:CW28"/>
    <mergeCell ref="CX26:CY28"/>
    <mergeCell ref="DB26:DC28"/>
    <mergeCell ref="DD26:DE28"/>
    <mergeCell ref="DF26:DG28"/>
    <mergeCell ref="DJ26:DK28"/>
    <mergeCell ref="A24:M28"/>
    <mergeCell ref="N24:U25"/>
    <mergeCell ref="V24:AC25"/>
    <mergeCell ref="AD24:AK25"/>
    <mergeCell ref="AL24:AS28"/>
    <mergeCell ref="AI26:AJ28"/>
    <mergeCell ref="AQ21:AR23"/>
    <mergeCell ref="CT21:CU23"/>
    <mergeCell ref="CV21:CW23"/>
    <mergeCell ref="CX21:CY23"/>
    <mergeCell ref="BT24:BV28"/>
    <mergeCell ref="BW24:BY28"/>
    <mergeCell ref="BB19:BD23"/>
    <mergeCell ref="BE19:BG23"/>
    <mergeCell ref="BT19:BV23"/>
    <mergeCell ref="BW19:BY23"/>
    <mergeCell ref="DB21:DC23"/>
    <mergeCell ref="DD21:DE23"/>
    <mergeCell ref="CF19:CR23"/>
    <mergeCell ref="CS19:CZ20"/>
    <mergeCell ref="DA19:DH20"/>
    <mergeCell ref="AT19:AV20"/>
    <mergeCell ref="AW19:AX20"/>
    <mergeCell ref="BH19:BJ23"/>
    <mergeCell ref="BK19:BM23"/>
    <mergeCell ref="BQ19:BS23"/>
    <mergeCell ref="EK19:EM23"/>
    <mergeCell ref="EN19:EP23"/>
    <mergeCell ref="EQ19:ES23"/>
    <mergeCell ref="ET19:EV23"/>
    <mergeCell ref="O21:P23"/>
    <mergeCell ref="Q21:R23"/>
    <mergeCell ref="S21:T23"/>
    <mergeCell ref="W21:X23"/>
    <mergeCell ref="Y21:Z23"/>
    <mergeCell ref="AA21:AB23"/>
    <mergeCell ref="DQ19:DS20"/>
    <mergeCell ref="DT19:DU20"/>
    <mergeCell ref="DY19:EA23"/>
    <mergeCell ref="EB19:ED23"/>
    <mergeCell ref="EE19:EG23"/>
    <mergeCell ref="EH19:EJ23"/>
    <mergeCell ref="DR21:DS23"/>
    <mergeCell ref="DT21:DU23"/>
    <mergeCell ref="DV21:DW23"/>
    <mergeCell ref="DI19:DP23"/>
    <mergeCell ref="DF21:DG23"/>
    <mergeCell ref="BN19:BP23"/>
    <mergeCell ref="A19:M23"/>
    <mergeCell ref="N19:U20"/>
    <mergeCell ref="V19:AC20"/>
    <mergeCell ref="AD19:AK23"/>
    <mergeCell ref="AL19:AN20"/>
    <mergeCell ref="AO19:AP20"/>
    <mergeCell ref="AM21:AN23"/>
    <mergeCell ref="EN14:EP18"/>
    <mergeCell ref="DY14:EA18"/>
    <mergeCell ref="EB14:ED18"/>
    <mergeCell ref="EE14:EG18"/>
    <mergeCell ref="EH14:EJ18"/>
    <mergeCell ref="AO21:AP23"/>
    <mergeCell ref="AO16:AP18"/>
    <mergeCell ref="AQ16:AR18"/>
    <mergeCell ref="CT16:CU18"/>
    <mergeCell ref="CV16:CW18"/>
    <mergeCell ref="DT14:DU15"/>
    <mergeCell ref="DJ16:DK18"/>
    <mergeCell ref="CF14:CR18"/>
    <mergeCell ref="CS14:CZ15"/>
    <mergeCell ref="DA14:DH18"/>
    <mergeCell ref="DI14:DK15"/>
    <mergeCell ref="CX16:CY18"/>
    <mergeCell ref="DR16:DS18"/>
    <mergeCell ref="EQ14:ES18"/>
    <mergeCell ref="ET14:EV18"/>
    <mergeCell ref="O16:P18"/>
    <mergeCell ref="Q16:R18"/>
    <mergeCell ref="S16:T18"/>
    <mergeCell ref="AE16:AF18"/>
    <mergeCell ref="AG16:AH18"/>
    <mergeCell ref="AI16:AJ18"/>
    <mergeCell ref="AM16:AN18"/>
    <mergeCell ref="AO14:AP15"/>
    <mergeCell ref="AI11:AJ13"/>
    <mergeCell ref="AM11:AN13"/>
    <mergeCell ref="EK14:EM18"/>
    <mergeCell ref="DT16:DU18"/>
    <mergeCell ref="DV16:DW18"/>
    <mergeCell ref="DL14:DM15"/>
    <mergeCell ref="DQ14:DS15"/>
    <mergeCell ref="DL16:DM18"/>
    <mergeCell ref="DN16:DO18"/>
    <mergeCell ref="AO11:AP13"/>
    <mergeCell ref="A14:M18"/>
    <mergeCell ref="N14:U15"/>
    <mergeCell ref="V14:AC18"/>
    <mergeCell ref="AD14:AF15"/>
    <mergeCell ref="AG14:AH15"/>
    <mergeCell ref="AL14:AN15"/>
    <mergeCell ref="AQ11:AR13"/>
    <mergeCell ref="DB11:DC13"/>
    <mergeCell ref="EH9:EJ13"/>
    <mergeCell ref="EK9:EM13"/>
    <mergeCell ref="EN9:EP13"/>
    <mergeCell ref="DL9:DM10"/>
    <mergeCell ref="DI9:DK10"/>
    <mergeCell ref="DF11:DG13"/>
    <mergeCell ref="DJ11:DK13"/>
    <mergeCell ref="CS9:CZ13"/>
    <mergeCell ref="DA9:DC10"/>
    <mergeCell ref="DD9:DE10"/>
    <mergeCell ref="EQ9:ES13"/>
    <mergeCell ref="ET9:EV13"/>
    <mergeCell ref="DQ9:DS10"/>
    <mergeCell ref="DT9:DU10"/>
    <mergeCell ref="DY9:EA13"/>
    <mergeCell ref="EB9:ED13"/>
    <mergeCell ref="DV11:DW13"/>
    <mergeCell ref="DL11:DM13"/>
    <mergeCell ref="AG11:AH13"/>
    <mergeCell ref="ET8:EV8"/>
    <mergeCell ref="AL9:AN10"/>
    <mergeCell ref="AO9:AP10"/>
    <mergeCell ref="EE9:EG13"/>
    <mergeCell ref="EN8:EP8"/>
    <mergeCell ref="DD11:DE13"/>
    <mergeCell ref="BT9:BV13"/>
    <mergeCell ref="BW9:BY13"/>
    <mergeCell ref="CF9:CR13"/>
    <mergeCell ref="A9:M13"/>
    <mergeCell ref="N9:U13"/>
    <mergeCell ref="V9:X10"/>
    <mergeCell ref="Y9:Z10"/>
    <mergeCell ref="AD9:AF10"/>
    <mergeCell ref="AG9:AH10"/>
    <mergeCell ref="W11:X13"/>
    <mergeCell ref="Y11:Z13"/>
    <mergeCell ref="AA11:AB13"/>
    <mergeCell ref="AE11:AF13"/>
    <mergeCell ref="DN11:DO13"/>
    <mergeCell ref="DR11:DS13"/>
    <mergeCell ref="DT11:DU13"/>
    <mergeCell ref="EQ8:ES8"/>
    <mergeCell ref="CF8:CR8"/>
    <mergeCell ref="CS8:CZ8"/>
    <mergeCell ref="DA8:DH8"/>
    <mergeCell ref="DI8:DP8"/>
    <mergeCell ref="EB8:ED8"/>
    <mergeCell ref="EE8:EG8"/>
    <mergeCell ref="EH8:EJ8"/>
    <mergeCell ref="EK8:EM8"/>
    <mergeCell ref="CK7:CQ7"/>
    <mergeCell ref="CR7:DL7"/>
    <mergeCell ref="DN7:EF7"/>
    <mergeCell ref="DQ8:DX8"/>
    <mergeCell ref="DY8:EA8"/>
    <mergeCell ref="AD8:AK8"/>
    <mergeCell ref="AL8:AS8"/>
    <mergeCell ref="AP5:BP5"/>
    <mergeCell ref="F7:L7"/>
    <mergeCell ref="Q7:AF7"/>
    <mergeCell ref="AH7:AV7"/>
    <mergeCell ref="BK8:BM8"/>
    <mergeCell ref="BN8:BP8"/>
    <mergeCell ref="B4:BP4"/>
    <mergeCell ref="AH35:AY36"/>
    <mergeCell ref="AE61:AS63"/>
    <mergeCell ref="E61:N63"/>
    <mergeCell ref="AO6:EG6"/>
    <mergeCell ref="DL35:EC36"/>
    <mergeCell ref="BU4:CC4"/>
    <mergeCell ref="A8:M8"/>
    <mergeCell ref="N8:U8"/>
    <mergeCell ref="V8:AC8"/>
  </mergeCells>
  <dataValidations count="2">
    <dataValidation type="list" allowBlank="1" showInputMessage="1" showErrorMessage="1" sqref="A45">
      <formula1>#REF!</formula1>
    </dataValidation>
    <dataValidation type="list" allowBlank="1" showInputMessage="1" showErrorMessage="1" sqref="AQ48:AR49 AL50:AL51 CS48:CS51 AC48:AK51 X48:Z51 AA48:AB49 AO50:AP51 AS48:BN51 CB48:CE51">
      <formula1>#REF!</formula1>
    </dataValidation>
  </dataValidations>
  <printOptions horizontalCentered="1" verticalCentered="1"/>
  <pageMargins left="0.4724409448818898" right="0.1968503937007874" top="0.2362204724409449" bottom="0" header="0.15748031496062992" footer="0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H.shimo</cp:lastModifiedBy>
  <cp:lastPrinted>2018-11-10T10:32:04Z</cp:lastPrinted>
  <dcterms:created xsi:type="dcterms:W3CDTF">2000-04-21T06:42:00Z</dcterms:created>
  <dcterms:modified xsi:type="dcterms:W3CDTF">2018-11-11T22:40:45Z</dcterms:modified>
  <cp:category/>
  <cp:version/>
  <cp:contentType/>
  <cp:contentStatus/>
</cp:coreProperties>
</file>