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8" yWindow="108" windowWidth="14256" windowHeight="12252" tabRatio="760" activeTab="1"/>
  </bookViews>
  <sheets>
    <sheet name="進行表" sheetId="1" r:id="rId1"/>
    <sheet name="組合せ表１" sheetId="2" r:id="rId2"/>
  </sheets>
  <definedNames>
    <definedName name="_xlnm.Print_Area" localSheetId="0">'進行表'!$B$1:$AY$25</definedName>
    <definedName name="_xlnm.Print_Area" localSheetId="1">'組合せ表１'!$A$69:$EL$132</definedName>
  </definedNames>
  <calcPr fullCalcOnLoad="1"/>
</workbook>
</file>

<file path=xl/sharedStrings.xml><?xml version="1.0" encoding="utf-8"?>
<sst xmlns="http://schemas.openxmlformats.org/spreadsheetml/2006/main" count="458" uniqueCount="145">
  <si>
    <t>時間</t>
  </si>
  <si>
    <t>：</t>
  </si>
  <si>
    <t>審判</t>
  </si>
  <si>
    <t>試合</t>
  </si>
  <si>
    <t>対戦チーム</t>
  </si>
  <si>
    <t>カテゴリー</t>
  </si>
  <si>
    <t>：</t>
  </si>
  <si>
    <t>：</t>
  </si>
  <si>
    <t>：</t>
  </si>
  <si>
    <t>：</t>
  </si>
  <si>
    <t>U-１２</t>
  </si>
  <si>
    <t>Ｕ１１</t>
  </si>
  <si>
    <t>U-１２</t>
  </si>
  <si>
    <t>Ｕ１１</t>
  </si>
  <si>
    <t>U-１２</t>
  </si>
  <si>
    <t>Ｕ１１</t>
  </si>
  <si>
    <t>U-１２</t>
  </si>
  <si>
    <t>Ｕ１１</t>
  </si>
  <si>
    <t>主催：十勝フットサル連盟
後援：（一社）十勝地区サッカー協会</t>
  </si>
  <si>
    <t>稲田６</t>
  </si>
  <si>
    <t>音更Uｎ３A</t>
  </si>
  <si>
    <t>音更Ｕｎ３Ｂ</t>
  </si>
  <si>
    <t>音更Ｕｎ２</t>
  </si>
  <si>
    <t>帯広若葉３</t>
  </si>
  <si>
    <t>稲田３</t>
  </si>
  <si>
    <t>帯広ジュニア４</t>
  </si>
  <si>
    <t>帯広ジュニア３</t>
  </si>
  <si>
    <t>明和・広陽４</t>
  </si>
  <si>
    <t>勝点</t>
  </si>
  <si>
    <t>勝</t>
  </si>
  <si>
    <t>負</t>
  </si>
  <si>
    <t>分</t>
  </si>
  <si>
    <t>得点</t>
  </si>
  <si>
    <t>失点</t>
  </si>
  <si>
    <t>得失</t>
  </si>
  <si>
    <t>順位</t>
  </si>
  <si>
    <t>-</t>
  </si>
  <si>
    <t>豊成３A</t>
  </si>
  <si>
    <t>芽室２B</t>
  </si>
  <si>
    <t>緑陽台３</t>
  </si>
  <si>
    <t>緑陽台２</t>
  </si>
  <si>
    <t>稲田2</t>
  </si>
  <si>
    <t>豊成３B</t>
  </si>
  <si>
    <t>Aブロック</t>
  </si>
  <si>
    <t>（南の森人工芝会場）</t>
  </si>
  <si>
    <t>第16回十勝ジュニアフットサル大会
進行表　</t>
  </si>
  <si>
    <t>南の森人工芝　Aコート・Bコート
すぱーく帯広　1面</t>
  </si>
  <si>
    <t>音更Ｕｎ１</t>
  </si>
  <si>
    <t>川西４</t>
  </si>
  <si>
    <t>川西３</t>
  </si>
  <si>
    <t>芽室２Ａ</t>
  </si>
  <si>
    <t>芽室１</t>
  </si>
  <si>
    <t>豊成２Ａ</t>
  </si>
  <si>
    <t>豊成２Ｂ</t>
  </si>
  <si>
    <t>啓西４</t>
  </si>
  <si>
    <t>啓西２</t>
  </si>
  <si>
    <t>御影３</t>
  </si>
  <si>
    <t>緑ヶ丘３Ａ</t>
  </si>
  <si>
    <t>緑ヶ丘３Ｂ</t>
  </si>
  <si>
    <t>明星Ｈ２</t>
  </si>
  <si>
    <t>音更Ｊ３</t>
  </si>
  <si>
    <t>４年ブロック　８分-２分ー８分</t>
  </si>
  <si>
    <t>４　年</t>
  </si>
  <si>
    <t>Ｂブロック</t>
  </si>
  <si>
    <t>Ｃブロック</t>
  </si>
  <si>
    <t>Ｃブロック</t>
  </si>
  <si>
    <t>稲田サッカー
少年団２年</t>
  </si>
  <si>
    <t>芽室サッカー
少年団２年Ｂ</t>
  </si>
  <si>
    <t>豊成サッカー
少年団２年Ｂ</t>
  </si>
  <si>
    <t>（明和・広陽少年団　審判不帯同）</t>
  </si>
  <si>
    <t>Ａブロック</t>
  </si>
  <si>
    <t>４年</t>
  </si>
  <si>
    <t>３年　Ｂﾌﾞﾛｯｸ　１０分１本</t>
  </si>
  <si>
    <t>３年　Ａﾌﾞﾛｯｸ　１０分１本</t>
  </si>
  <si>
    <t>３年　Ｃﾌﾞﾛｯｸ　10分１本</t>
  </si>
  <si>
    <t>啓西バモラ４年</t>
  </si>
  <si>
    <t>帯広ジュニア４年</t>
  </si>
  <si>
    <t>川西少年団４年</t>
  </si>
  <si>
    <t>明和・広陽４年</t>
  </si>
  <si>
    <t>帯広若葉３年</t>
  </si>
  <si>
    <t>御影少年団３年</t>
  </si>
  <si>
    <t>豊成少年団３年Ｂ</t>
  </si>
  <si>
    <t>緑ヶ丘３年Ａ</t>
  </si>
  <si>
    <t>帯広若葉３年</t>
  </si>
  <si>
    <t>Ｂコート（3年Ａ・Ｃ）</t>
  </si>
  <si>
    <t>３年B</t>
  </si>
  <si>
    <t>3年B</t>
  </si>
  <si>
    <t>豊成３Ａ</t>
  </si>
  <si>
    <t>音更ＵＮ３Ａ</t>
  </si>
  <si>
    <t>川西少年団３</t>
  </si>
  <si>
    <t>音更ＵＮ３Ｂ</t>
  </si>
  <si>
    <t>音更ジュニア３</t>
  </si>
  <si>
    <t>稲田少年団３</t>
  </si>
  <si>
    <t>緑陽台少年団３</t>
  </si>
  <si>
    <t>連盟</t>
  </si>
  <si>
    <t>審判
不帯同</t>
  </si>
  <si>
    <t>芽室少年団２Ａ</t>
  </si>
  <si>
    <t>豊成少年団２Ａ</t>
  </si>
  <si>
    <t>音更ＵＮ２</t>
  </si>
  <si>
    <t>啓西バモラ２</t>
  </si>
  <si>
    <t>音更ＵＮ１年</t>
  </si>
  <si>
    <t>明星ＨＦＣ２</t>
  </si>
  <si>
    <t>芽室少年団１年</t>
  </si>
  <si>
    <t>緑陽台少年団２</t>
  </si>
  <si>
    <t>豊成少年団２Ｂ</t>
  </si>
  <si>
    <t>芽室少年団２Ｂ</t>
  </si>
  <si>
    <t>芽室少年団２Ａ</t>
  </si>
  <si>
    <t>芽室少年団２Ｂ</t>
  </si>
  <si>
    <t>稲田少年団２</t>
  </si>
  <si>
    <t>豊成少年団２Ｂ</t>
  </si>
  <si>
    <t>芽室少年団１年</t>
  </si>
  <si>
    <t>Ａ</t>
  </si>
  <si>
    <t>Ｂ</t>
  </si>
  <si>
    <t>Ｃ</t>
  </si>
  <si>
    <t>Ｃ</t>
  </si>
  <si>
    <t>連盟役員：高橋・野杉・幸村</t>
  </si>
  <si>
    <t>※　各ブロックの１位チームを表彰いたしますので　ブロックの試合終了後本部席横に集合してください</t>
  </si>
  <si>
    <t>※審判業務は　後審判になります。
第１試合は　第１８試合のチームが行います</t>
  </si>
  <si>
    <r>
      <t xml:space="preserve">※　審判は、後審判です。第１試合は最終試合チームが審判業務を行ってください。
</t>
    </r>
    <r>
      <rPr>
        <b/>
        <sz val="11"/>
        <rFont val="ＭＳ ゴシック"/>
        <family val="3"/>
      </rPr>
      <t>（明和・広陽分は連盟審判が行います）</t>
    </r>
  </si>
  <si>
    <t>連盟役員：千葉・尾濱・大久保</t>
  </si>
  <si>
    <t>主催：十勝フットサル連盟
後援：（一社）十勝地区サッカー協会</t>
  </si>
  <si>
    <t>連盟役員：（人工芝）千葉・尾濱・大久保　　　（すぱーく）野杉・高橋・幸村</t>
  </si>
  <si>
    <t>すぱーく帯広　AM９時～１２時</t>
  </si>
  <si>
    <t>すぱーく帯広　AM　９時～１２時</t>
  </si>
  <si>
    <r>
      <t>人工芝</t>
    </r>
    <r>
      <rPr>
        <b/>
        <sz val="24"/>
        <color indexed="18"/>
        <rFont val="ＭＳ Ｐゴシック"/>
        <family val="3"/>
      </rPr>
      <t>　Ａコート</t>
    </r>
    <r>
      <rPr>
        <sz val="20"/>
        <color indexed="18"/>
        <rFont val="ＭＳ Ｐゴシック"/>
        <family val="3"/>
      </rPr>
      <t>　AM　９時～１２時</t>
    </r>
  </si>
  <si>
    <r>
      <t>人工芝　</t>
    </r>
    <r>
      <rPr>
        <b/>
        <sz val="20"/>
        <color indexed="18"/>
        <rFont val="ＭＳ Ｐゴシック"/>
        <family val="3"/>
      </rPr>
      <t>Aコート</t>
    </r>
    <r>
      <rPr>
        <sz val="20"/>
        <color indexed="18"/>
        <rFont val="ＭＳ Ｐゴシック"/>
        <family val="3"/>
      </rPr>
      <t>　AM９時～１２時</t>
    </r>
  </si>
  <si>
    <r>
      <t>人工芝</t>
    </r>
    <r>
      <rPr>
        <b/>
        <sz val="24"/>
        <color indexed="18"/>
        <rFont val="ＭＳ Ｐゴシック"/>
        <family val="3"/>
      </rPr>
      <t>　Ｂコート</t>
    </r>
    <r>
      <rPr>
        <sz val="18"/>
        <color indexed="18"/>
        <rFont val="ＭＳ Ｐゴシック"/>
        <family val="3"/>
      </rPr>
      <t>　AM　９時～１２時</t>
    </r>
  </si>
  <si>
    <r>
      <t>人工芝　</t>
    </r>
    <r>
      <rPr>
        <b/>
        <sz val="24"/>
        <color indexed="18"/>
        <rFont val="ＭＳ Ｐゴシック"/>
        <family val="3"/>
      </rPr>
      <t>Bコート</t>
    </r>
    <r>
      <rPr>
        <sz val="20"/>
        <color indexed="18"/>
        <rFont val="ＭＳ Ｐゴシック"/>
        <family val="3"/>
      </rPr>
      <t>　AM９時～１２時</t>
    </r>
  </si>
  <si>
    <t xml:space="preserve">          ２年 ・１年/２年合同　８分1本</t>
  </si>
  <si>
    <t>２年Ａブロック　８分　1本</t>
  </si>
  <si>
    <t>1年/２年混成ﾌﾞﾛｯｸ　８分１本</t>
  </si>
  <si>
    <t>２年Ｃﾌﾞﾛｯｸ　８分１本</t>
  </si>
  <si>
    <t>第１６回十勝ジュニアフットサル大会　
　　　　進行表 　　　　（７月２８日開催）</t>
  </si>
  <si>
    <t>会場（すぱーく帯広）　</t>
  </si>
  <si>
    <t>会場（南の森人工芝コート）　４年/８分ー２分ー８分　３年/１０分1本　　</t>
  </si>
  <si>
    <t>Ａコート（４年・３年Ｂ）</t>
  </si>
  <si>
    <t>各ブロックの試合終了後　ブロック優勝チームには
本部席横にて表彰を行います</t>
  </si>
  <si>
    <t>各ブロックの試合終了後　ブロック優勝チームの代表者１名は
本部席までお越しください　表彰式の場所等を指示いたします</t>
  </si>
  <si>
    <t>混成ブロック</t>
  </si>
  <si>
    <t>　２０１９．７月２８日（日）９：００～</t>
  </si>
  <si>
    <t>第１６回十勝ジュニアフットサル大会　組合表</t>
  </si>
  <si>
    <t>第16回十勝ジュニアフットサル大会（すぱーく帯広会場）（  1年/２年混成・２年ブロック）組合せ表</t>
  </si>
  <si>
    <t>※　ＡとＣ・混成の３ブロックの優勝チームを表彰いたしますので　
　　　チーム代表者は各ブロックの試合終了後本部席まで来てください</t>
  </si>
  <si>
    <t>当該勝　負け</t>
  </si>
  <si>
    <t>参加：  １４少年団       ２８チーム　　　選手：　３６０名　　
観客：　２４０名　　　　役員：  ６名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</si>
</sst>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2"/>
      <name val="ＭＳ ゴシック"/>
      <family val="3"/>
    </font>
    <font>
      <sz val="20"/>
      <color indexed="12"/>
      <name val="HG創英角ｺﾞｼｯｸUB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i/>
      <sz val="9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12"/>
      <name val="HG創英角ｺﾞｼｯｸUB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4"/>
      <color indexed="9"/>
      <name val="ＭＳ 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22"/>
      <color indexed="62"/>
      <name val="ＭＳ ゴシック"/>
      <family val="3"/>
    </font>
    <font>
      <b/>
      <sz val="16"/>
      <color indexed="6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b/>
      <i/>
      <sz val="9"/>
      <color indexed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i/>
      <sz val="9"/>
      <name val="ＭＳ ゴシック"/>
      <family val="3"/>
    </font>
    <font>
      <b/>
      <i/>
      <sz val="12"/>
      <name val="ＭＳ ゴシック"/>
      <family val="3"/>
    </font>
    <font>
      <b/>
      <i/>
      <sz val="10"/>
      <name val="ＭＳ ゴシック"/>
      <family val="3"/>
    </font>
    <font>
      <i/>
      <sz val="10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b/>
      <sz val="14"/>
      <name val="ＭＳ 明朝"/>
      <family val="1"/>
    </font>
    <font>
      <b/>
      <sz val="20"/>
      <name val="ＭＳ Ｐゴシック"/>
      <family val="3"/>
    </font>
    <font>
      <b/>
      <sz val="26"/>
      <color indexed="62"/>
      <name val="ＭＳ 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color indexed="62"/>
      <name val="ＭＳ ゴシック"/>
      <family val="3"/>
    </font>
    <font>
      <b/>
      <sz val="18"/>
      <color indexed="62"/>
      <name val="ＭＳ ゴシック"/>
      <family val="3"/>
    </font>
    <font>
      <sz val="20"/>
      <color indexed="62"/>
      <name val="ＭＳ ゴシック"/>
      <family val="3"/>
    </font>
    <font>
      <b/>
      <sz val="36"/>
      <color indexed="6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i/>
      <sz val="14"/>
      <name val="ＭＳ ゴシック"/>
      <family val="3"/>
    </font>
    <font>
      <sz val="14"/>
      <name val="ＭＳ Ｐゴシック"/>
      <family val="3"/>
    </font>
    <font>
      <sz val="26"/>
      <name val="ＭＳ 明朝"/>
      <family val="1"/>
    </font>
    <font>
      <b/>
      <sz val="18"/>
      <name val="ＭＳ 明朝"/>
      <family val="1"/>
    </font>
    <font>
      <b/>
      <sz val="20"/>
      <color indexed="18"/>
      <name val="ＭＳ Ｐゴシック"/>
      <family val="3"/>
    </font>
    <font>
      <sz val="18"/>
      <color indexed="18"/>
      <name val="ＭＳ Ｐゴシック"/>
      <family val="3"/>
    </font>
    <font>
      <sz val="18"/>
      <name val="ＭＳ 明朝"/>
      <family val="1"/>
    </font>
    <font>
      <sz val="20"/>
      <color indexed="18"/>
      <name val="ＭＳ Ｐゴシック"/>
      <family val="3"/>
    </font>
    <font>
      <b/>
      <sz val="24"/>
      <color indexed="18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14"/>
      <color indexed="62"/>
      <name val="ＭＳ ゴシック"/>
      <family val="3"/>
    </font>
    <font>
      <sz val="14"/>
      <color indexed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2"/>
      <color indexed="18"/>
      <name val="ＭＳ Ｐゴシック"/>
      <family val="3"/>
    </font>
    <font>
      <sz val="12"/>
      <color indexed="9"/>
      <name val="ＭＳ 明朝"/>
      <family val="1"/>
    </font>
    <font>
      <sz val="16"/>
      <color indexed="9"/>
      <name val="ＭＳ 明朝"/>
      <family val="1"/>
    </font>
    <font>
      <sz val="9"/>
      <color indexed="9"/>
      <name val="ＭＳ Ｐゴシック"/>
      <family val="3"/>
    </font>
    <font>
      <b/>
      <sz val="18"/>
      <color indexed="18"/>
      <name val="ＭＳ Ｐゴシック"/>
      <family val="3"/>
    </font>
    <font>
      <i/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1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2"/>
      <color rgb="FF000099"/>
      <name val="ＭＳ Ｐゴシック"/>
      <family val="3"/>
    </font>
    <font>
      <sz val="12"/>
      <color theme="0"/>
      <name val="ＭＳ 明朝"/>
      <family val="1"/>
    </font>
    <font>
      <sz val="16"/>
      <color theme="0"/>
      <name val="ＭＳ 明朝"/>
      <family val="1"/>
    </font>
    <font>
      <sz val="9"/>
      <color theme="0"/>
      <name val="ＭＳ Ｐゴシック"/>
      <family val="3"/>
    </font>
    <font>
      <b/>
      <sz val="20"/>
      <color rgb="FF000099"/>
      <name val="ＭＳ Ｐゴシック"/>
      <family val="3"/>
    </font>
    <font>
      <b/>
      <sz val="18"/>
      <color rgb="FF000099"/>
      <name val="ＭＳ Ｐゴシック"/>
      <family val="3"/>
    </font>
    <font>
      <b/>
      <sz val="11"/>
      <color rgb="FFFF0000"/>
      <name val="ＭＳ ゴシック"/>
      <family val="3"/>
    </font>
    <font>
      <i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8"/>
      <color rgb="FF000099"/>
      <name val="ＭＳ Ｐゴシック"/>
      <family val="3"/>
    </font>
    <font>
      <sz val="20"/>
      <color rgb="FF000099"/>
      <name val="ＭＳ Ｐゴシック"/>
      <family val="3"/>
    </font>
    <font>
      <b/>
      <sz val="16"/>
      <color rgb="FF000099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rgb="FF0939D1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 style="thin">
        <color indexed="12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2"/>
      </left>
      <right style="thin">
        <color indexed="12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33CC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indexed="26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>
        <color indexed="63"/>
      </left>
      <right style="medium"/>
      <top style="medium"/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>
        <color indexed="12"/>
      </right>
      <top style="double"/>
      <bottom style="thin"/>
    </border>
    <border>
      <left style="thin">
        <color indexed="12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12"/>
      </right>
      <top style="double"/>
      <bottom style="thin"/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>
        <color indexed="63"/>
      </right>
      <top style="thin">
        <color indexed="12"/>
      </top>
      <bottom style="double"/>
    </border>
    <border>
      <left>
        <color indexed="63"/>
      </left>
      <right>
        <color indexed="63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medium"/>
      <top style="thin">
        <color indexed="12"/>
      </top>
      <bottom style="thin"/>
    </border>
    <border>
      <left style="medium"/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medium"/>
      <top style="thick">
        <color indexed="12"/>
      </top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/>
    </border>
    <border>
      <left style="medium">
        <color rgb="FF0033CC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2"/>
      </left>
      <right style="thick">
        <color indexed="12"/>
      </right>
      <top style="thin">
        <color indexed="12"/>
      </top>
      <bottom style="thin"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double"/>
    </border>
    <border>
      <left style="medium">
        <color rgb="FF0033CC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3CC"/>
      </right>
      <top>
        <color indexed="63"/>
      </top>
      <bottom>
        <color indexed="63"/>
      </bottom>
    </border>
    <border>
      <left style="medium">
        <color rgb="FF0033CC"/>
      </left>
      <right style="thin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medium"/>
      <top style="medium"/>
      <bottom>
        <color indexed="63"/>
      </bottom>
    </border>
    <border>
      <left style="medium"/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>
        <color indexed="63"/>
      </top>
      <bottom style="thin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ck">
        <color indexed="12"/>
      </right>
      <top>
        <color indexed="63"/>
      </top>
      <bottom style="double"/>
    </border>
    <border>
      <left style="thin">
        <color indexed="1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12"/>
      </right>
      <top style="thin"/>
      <bottom style="double"/>
    </border>
    <border>
      <left style="medium"/>
      <right style="thin">
        <color indexed="12"/>
      </right>
      <top style="thin">
        <color indexed="12"/>
      </top>
      <bottom style="thin"/>
    </border>
    <border>
      <left style="thin"/>
      <right style="thin">
        <color indexed="12"/>
      </right>
      <top style="thin"/>
      <bottom style="double"/>
    </border>
    <border>
      <left style="thin">
        <color indexed="12"/>
      </left>
      <right style="thick">
        <color indexed="12"/>
      </right>
      <top style="double"/>
      <bottom style="thin"/>
    </border>
    <border>
      <left style="thin">
        <color indexed="12"/>
      </left>
      <right style="medium"/>
      <top style="thin"/>
      <bottom style="double"/>
    </border>
    <border>
      <left style="thin">
        <color indexed="12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6" borderId="1" applyNumberFormat="0" applyAlignment="0" applyProtection="0"/>
    <xf numFmtId="0" fontId="9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8" fillId="30" borderId="4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0" borderId="9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1" borderId="4" applyNumberFormat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107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0" fontId="9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08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5" fillId="0" borderId="0" xfId="61" applyNumberFormat="1" applyFont="1" applyFill="1" applyBorder="1" applyAlignment="1">
      <alignment horizontal="center" vertical="center" shrinkToFit="1"/>
      <protection/>
    </xf>
    <xf numFmtId="0" fontId="15" fillId="0" borderId="0" xfId="61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 vertical="center"/>
    </xf>
    <xf numFmtId="0" fontId="21" fillId="0" borderId="13" xfId="61" applyNumberFormat="1" applyFont="1" applyFill="1" applyBorder="1" applyAlignment="1">
      <alignment vertical="center" shrinkToFit="1"/>
      <protection/>
    </xf>
    <xf numFmtId="0" fontId="21" fillId="0" borderId="14" xfId="61" applyNumberFormat="1" applyFont="1" applyFill="1" applyBorder="1" applyAlignment="1">
      <alignment vertical="center" shrinkToFit="1"/>
      <protection/>
    </xf>
    <xf numFmtId="0" fontId="21" fillId="33" borderId="13" xfId="61" applyNumberFormat="1" applyFont="1" applyFill="1" applyBorder="1" applyAlignment="1">
      <alignment vertical="center" shrinkToFit="1"/>
      <protection/>
    </xf>
    <xf numFmtId="0" fontId="21" fillId="33" borderId="14" xfId="61" applyNumberFormat="1" applyFont="1" applyFill="1" applyBorder="1" applyAlignment="1">
      <alignment vertical="center" shrinkToFit="1"/>
      <protection/>
    </xf>
    <xf numFmtId="0" fontId="21" fillId="0" borderId="0" xfId="61" applyNumberFormat="1" applyFont="1" applyFill="1" applyBorder="1" applyAlignment="1">
      <alignment horizontal="center" vertical="center" shrinkToFit="1"/>
      <protection/>
    </xf>
    <xf numFmtId="0" fontId="21" fillId="0" borderId="0" xfId="61" applyNumberFormat="1" applyFont="1" applyFill="1" applyBorder="1" applyAlignment="1">
      <alignment vertical="center" shrinkToFit="1"/>
      <protection/>
    </xf>
    <xf numFmtId="0" fontId="21" fillId="0" borderId="15" xfId="61" applyNumberFormat="1" applyFont="1" applyFill="1" applyBorder="1" applyAlignment="1">
      <alignment vertical="center" shrinkToFit="1"/>
      <protection/>
    </xf>
    <xf numFmtId="0" fontId="21" fillId="33" borderId="0" xfId="61" applyNumberFormat="1" applyFont="1" applyFill="1" applyBorder="1" applyAlignment="1">
      <alignment vertical="center" shrinkToFit="1"/>
      <protection/>
    </xf>
    <xf numFmtId="0" fontId="21" fillId="33" borderId="15" xfId="61" applyNumberFormat="1" applyFont="1" applyFill="1" applyBorder="1" applyAlignment="1">
      <alignment vertical="center" shrinkToFit="1"/>
      <protection/>
    </xf>
    <xf numFmtId="0" fontId="21" fillId="0" borderId="16" xfId="61" applyNumberFormat="1" applyFont="1" applyFill="1" applyBorder="1" applyAlignment="1">
      <alignment horizontal="center" vertical="center" shrinkToFit="1"/>
      <protection/>
    </xf>
    <xf numFmtId="0" fontId="21" fillId="33" borderId="16" xfId="61" applyNumberFormat="1" applyFont="1" applyFill="1" applyBorder="1" applyAlignment="1">
      <alignment horizontal="center" vertical="center" shrinkToFit="1"/>
      <protection/>
    </xf>
    <xf numFmtId="0" fontId="21" fillId="33" borderId="15" xfId="61" applyNumberFormat="1" applyFont="1" applyFill="1" applyBorder="1" applyAlignment="1">
      <alignment horizontal="center" vertical="center" shrinkToFit="1"/>
      <protection/>
    </xf>
    <xf numFmtId="0" fontId="21" fillId="0" borderId="17" xfId="61" applyNumberFormat="1" applyFont="1" applyFill="1" applyBorder="1" applyAlignment="1">
      <alignment horizontal="center" vertical="center" shrinkToFit="1"/>
      <protection/>
    </xf>
    <xf numFmtId="0" fontId="21" fillId="0" borderId="18" xfId="61" applyNumberFormat="1" applyFont="1" applyFill="1" applyBorder="1" applyAlignment="1">
      <alignment horizontal="center" vertical="center" shrinkToFit="1"/>
      <protection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2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5" fillId="0" borderId="0" xfId="0" applyFont="1" applyBorder="1" applyAlignment="1">
      <alignment vertical="center"/>
    </xf>
    <xf numFmtId="0" fontId="15" fillId="0" borderId="0" xfId="61" applyFont="1" applyFill="1" applyBorder="1" applyAlignment="1">
      <alignment vertical="center" shrinkToFit="1"/>
      <protection/>
    </xf>
    <xf numFmtId="0" fontId="20" fillId="0" borderId="0" xfId="61" applyFont="1" applyFill="1" applyBorder="1" applyAlignment="1">
      <alignment vertical="center" shrinkToFit="1"/>
      <protection/>
    </xf>
    <xf numFmtId="0" fontId="110" fillId="0" borderId="0" xfId="61" applyFont="1" applyFill="1" applyBorder="1" applyAlignment="1">
      <alignment vertical="center" shrinkToFit="1"/>
      <protection/>
    </xf>
    <xf numFmtId="0" fontId="110" fillId="0" borderId="0" xfId="61" applyNumberFormat="1" applyFont="1" applyFill="1" applyBorder="1" applyAlignment="1">
      <alignment vertical="center" shrinkToFit="1"/>
      <protection/>
    </xf>
    <xf numFmtId="0" fontId="36" fillId="0" borderId="0" xfId="61" applyFont="1" applyFill="1" applyBorder="1" applyAlignment="1">
      <alignment vertical="center" shrinkToFit="1"/>
      <protection/>
    </xf>
    <xf numFmtId="0" fontId="110" fillId="33" borderId="0" xfId="61" applyFont="1" applyFill="1" applyBorder="1" applyAlignment="1">
      <alignment vertical="center" shrinkToFit="1"/>
      <protection/>
    </xf>
    <xf numFmtId="0" fontId="36" fillId="33" borderId="0" xfId="61" applyFont="1" applyFill="1" applyBorder="1" applyAlignment="1">
      <alignment vertical="center" shrinkToFit="1"/>
      <protection/>
    </xf>
    <xf numFmtId="0" fontId="36" fillId="0" borderId="0" xfId="61" applyFont="1" applyFill="1" applyBorder="1" applyAlignment="1">
      <alignment horizontal="center" vertical="center" shrinkToFit="1"/>
      <protection/>
    </xf>
    <xf numFmtId="0" fontId="109" fillId="0" borderId="0" xfId="0" applyFont="1" applyAlignment="1">
      <alignment vertical="center" wrapText="1"/>
    </xf>
    <xf numFmtId="0" fontId="6" fillId="0" borderId="0" xfId="0" applyFont="1" applyFill="1" applyAlignment="1">
      <alignment vertical="center" shrinkToFit="1"/>
    </xf>
    <xf numFmtId="20" fontId="2" fillId="33" borderId="20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20" fontId="2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20" fontId="2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20" fontId="2" fillId="33" borderId="23" xfId="0" applyNumberFormat="1" applyFont="1" applyFill="1" applyBorder="1" applyAlignment="1">
      <alignment horizontal="center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 shrinkToFit="1"/>
      <protection/>
    </xf>
    <xf numFmtId="0" fontId="110" fillId="0" borderId="0" xfId="61" applyFont="1" applyFill="1" applyBorder="1" applyAlignment="1">
      <alignment horizontal="center" vertical="center" shrinkToFit="1"/>
      <protection/>
    </xf>
    <xf numFmtId="0" fontId="110" fillId="0" borderId="0" xfId="61" applyNumberFormat="1" applyFont="1" applyFill="1" applyBorder="1" applyAlignment="1">
      <alignment horizontal="center" vertical="center" shrinkToFit="1"/>
      <protection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36" fillId="33" borderId="0" xfId="61" applyFont="1" applyFill="1" applyBorder="1" applyAlignment="1">
      <alignment horizontal="center" vertical="center" shrinkToFit="1"/>
      <protection/>
    </xf>
    <xf numFmtId="0" fontId="36" fillId="33" borderId="0" xfId="61" applyFont="1" applyFill="1" applyBorder="1" applyAlignment="1">
      <alignment horizontal="center" vertical="center" shrinkToFit="1"/>
      <protection/>
    </xf>
    <xf numFmtId="0" fontId="21" fillId="33" borderId="0" xfId="61" applyNumberFormat="1" applyFont="1" applyFill="1" applyBorder="1" applyAlignment="1">
      <alignment horizontal="center" vertical="center" shrinkToFit="1"/>
      <protection/>
    </xf>
    <xf numFmtId="0" fontId="15" fillId="0" borderId="0" xfId="61" applyBorder="1" applyAlignment="1">
      <alignment vertical="center" shrinkToFit="1"/>
      <protection/>
    </xf>
    <xf numFmtId="0" fontId="19" fillId="13" borderId="0" xfId="0" applyFont="1" applyFill="1" applyBorder="1" applyAlignment="1">
      <alignment vertical="center"/>
    </xf>
    <xf numFmtId="0" fontId="40" fillId="0" borderId="0" xfId="61" applyFont="1" applyFill="1" applyBorder="1" applyAlignment="1">
      <alignment horizontal="center" vertical="center" shrinkToFit="1"/>
      <protection/>
    </xf>
    <xf numFmtId="0" fontId="40" fillId="0" borderId="0" xfId="61" applyFont="1" applyFill="1" applyBorder="1" applyAlignment="1">
      <alignment vertical="center" shrinkToFit="1"/>
      <protection/>
    </xf>
    <xf numFmtId="0" fontId="40" fillId="33" borderId="0" xfId="61" applyFont="1" applyFill="1" applyBorder="1" applyAlignment="1">
      <alignment vertical="center" shrinkToFit="1"/>
      <protection/>
    </xf>
    <xf numFmtId="0" fontId="111" fillId="0" borderId="0" xfId="61" applyFont="1" applyFill="1" applyBorder="1" applyAlignment="1">
      <alignment horizontal="center" vertical="center" shrinkToFit="1"/>
      <protection/>
    </xf>
    <xf numFmtId="0" fontId="111" fillId="0" borderId="0" xfId="61" applyNumberFormat="1" applyFont="1" applyFill="1" applyBorder="1" applyAlignment="1">
      <alignment horizontal="center" vertical="center" shrinkToFit="1"/>
      <protection/>
    </xf>
    <xf numFmtId="0" fontId="21" fillId="33" borderId="17" xfId="61" applyNumberFormat="1" applyFont="1" applyFill="1" applyBorder="1" applyAlignment="1">
      <alignment horizontal="center" vertical="center" shrinkToFit="1"/>
      <protection/>
    </xf>
    <xf numFmtId="0" fontId="21" fillId="33" borderId="18" xfId="61" applyNumberFormat="1" applyFont="1" applyFill="1" applyBorder="1" applyAlignment="1">
      <alignment horizontal="center" vertical="center" shrinkToFit="1"/>
      <protection/>
    </xf>
    <xf numFmtId="0" fontId="21" fillId="33" borderId="24" xfId="6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wrapText="1"/>
    </xf>
    <xf numFmtId="0" fontId="39" fillId="0" borderId="0" xfId="0" applyFont="1" applyAlignment="1">
      <alignment vertical="center" wrapText="1"/>
    </xf>
    <xf numFmtId="0" fontId="20" fillId="0" borderId="0" xfId="61" applyFont="1" applyFill="1" applyBorder="1" applyAlignment="1">
      <alignment horizontal="center" vertical="center" wrapText="1" shrinkToFit="1"/>
      <protection/>
    </xf>
    <xf numFmtId="0" fontId="112" fillId="33" borderId="0" xfId="0" applyFont="1" applyFill="1" applyAlignment="1">
      <alignment wrapText="1"/>
    </xf>
    <xf numFmtId="0" fontId="25" fillId="0" borderId="0" xfId="0" applyFont="1" applyAlignment="1">
      <alignment vertical="center" wrapText="1"/>
    </xf>
    <xf numFmtId="0" fontId="108" fillId="33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33" borderId="15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20" fontId="2" fillId="33" borderId="26" xfId="0" applyNumberFormat="1" applyFont="1" applyFill="1" applyBorder="1" applyAlignment="1">
      <alignment horizontal="center" vertical="center"/>
    </xf>
    <xf numFmtId="0" fontId="50" fillId="9" borderId="0" xfId="0" applyFont="1" applyFill="1" applyAlignment="1">
      <alignment/>
    </xf>
    <xf numFmtId="0" fontId="50" fillId="34" borderId="0" xfId="0" applyFont="1" applyFill="1" applyAlignment="1">
      <alignment/>
    </xf>
    <xf numFmtId="0" fontId="12" fillId="0" borderId="0" xfId="0" applyFont="1" applyAlignment="1">
      <alignment vertical="center"/>
    </xf>
    <xf numFmtId="0" fontId="21" fillId="0" borderId="0" xfId="61" applyFont="1" applyFill="1" applyBorder="1" applyAlignment="1">
      <alignment horizontal="center" vertical="center" shrinkToFit="1"/>
      <protection/>
    </xf>
    <xf numFmtId="0" fontId="19" fillId="33" borderId="0" xfId="0" applyFont="1" applyFill="1" applyBorder="1" applyAlignment="1">
      <alignment vertical="center"/>
    </xf>
    <xf numFmtId="20" fontId="2" fillId="33" borderId="2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0" fontId="21" fillId="33" borderId="0" xfId="61" applyNumberFormat="1" applyFont="1" applyFill="1" applyBorder="1" applyAlignment="1">
      <alignment horizontal="center" vertical="center" shrinkToFit="1"/>
      <protection/>
    </xf>
    <xf numFmtId="0" fontId="21" fillId="33" borderId="18" xfId="61" applyNumberFormat="1" applyFont="1" applyFill="1" applyBorder="1" applyAlignment="1">
      <alignment horizontal="center" vertical="center" shrinkToFit="1"/>
      <protection/>
    </xf>
    <xf numFmtId="0" fontId="21" fillId="33" borderId="16" xfId="61" applyNumberFormat="1" applyFont="1" applyFill="1" applyBorder="1" applyAlignment="1">
      <alignment horizontal="center" vertical="center" shrinkToFit="1"/>
      <protection/>
    </xf>
    <xf numFmtId="0" fontId="9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40" fillId="33" borderId="0" xfId="61" applyFont="1" applyFill="1" applyBorder="1" applyAlignment="1">
      <alignment vertical="center" wrapText="1" shrinkToFit="1"/>
      <protection/>
    </xf>
    <xf numFmtId="0" fontId="20" fillId="33" borderId="0" xfId="61" applyFont="1" applyFill="1" applyBorder="1" applyAlignment="1">
      <alignment vertical="center" wrapText="1" shrinkToFit="1"/>
      <protection/>
    </xf>
    <xf numFmtId="0" fontId="47" fillId="33" borderId="0" xfId="61" applyFont="1" applyFill="1" applyBorder="1" applyAlignment="1">
      <alignment vertical="center" shrinkToFit="1"/>
      <protection/>
    </xf>
    <xf numFmtId="0" fontId="111" fillId="33" borderId="0" xfId="61" applyFont="1" applyFill="1" applyBorder="1" applyAlignment="1">
      <alignment vertical="center" shrinkToFit="1"/>
      <protection/>
    </xf>
    <xf numFmtId="0" fontId="111" fillId="33" borderId="0" xfId="61" applyNumberFormat="1" applyFont="1" applyFill="1" applyBorder="1" applyAlignment="1">
      <alignment vertical="center" shrinkToFit="1"/>
      <protection/>
    </xf>
    <xf numFmtId="0" fontId="50" fillId="3" borderId="0" xfId="0" applyFont="1" applyFill="1" applyAlignment="1">
      <alignment/>
    </xf>
    <xf numFmtId="0" fontId="15" fillId="33" borderId="0" xfId="61" applyNumberFormat="1" applyFont="1" applyFill="1" applyBorder="1" applyAlignment="1">
      <alignment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5" fillId="33" borderId="0" xfId="61" applyFont="1" applyFill="1" applyBorder="1" applyAlignment="1">
      <alignment vertical="center" shrinkToFit="1"/>
      <protection/>
    </xf>
    <xf numFmtId="0" fontId="20" fillId="33" borderId="0" xfId="61" applyFont="1" applyFill="1" applyBorder="1" applyAlignment="1">
      <alignment vertical="center" shrinkToFit="1"/>
      <protection/>
    </xf>
    <xf numFmtId="0" fontId="21" fillId="33" borderId="0" xfId="61" applyFont="1" applyFill="1" applyBorder="1" applyAlignment="1">
      <alignment vertical="center" shrinkToFi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13" fillId="33" borderId="0" xfId="0" applyFont="1" applyFill="1" applyAlignment="1">
      <alignment vertical="center" wrapText="1"/>
    </xf>
    <xf numFmtId="0" fontId="113" fillId="33" borderId="0" xfId="0" applyFont="1" applyFill="1" applyBorder="1" applyAlignment="1">
      <alignment vertical="center" wrapText="1"/>
    </xf>
    <xf numFmtId="0" fontId="15" fillId="33" borderId="0" xfId="61" applyFill="1" applyBorder="1" applyAlignment="1">
      <alignment vertical="center" shrinkToFit="1"/>
      <protection/>
    </xf>
    <xf numFmtId="0" fontId="15" fillId="33" borderId="0" xfId="61" applyNumberFormat="1" applyFill="1" applyBorder="1" applyAlignment="1">
      <alignment vertical="center" shrinkToFit="1"/>
      <protection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111" fillId="0" borderId="0" xfId="61" applyFont="1" applyFill="1" applyBorder="1" applyAlignment="1">
      <alignment vertical="center" shrinkToFit="1"/>
      <protection/>
    </xf>
    <xf numFmtId="0" fontId="35" fillId="0" borderId="0" xfId="0" applyFont="1" applyAlignment="1">
      <alignment/>
    </xf>
    <xf numFmtId="0" fontId="15" fillId="0" borderId="0" xfId="61" applyFill="1" applyBorder="1" applyAlignment="1">
      <alignment vertical="center" shrinkToFit="1"/>
      <protection/>
    </xf>
    <xf numFmtId="0" fontId="15" fillId="0" borderId="0" xfId="61" applyNumberFormat="1" applyFill="1" applyBorder="1" applyAlignment="1">
      <alignment vertical="center" shrinkToFit="1"/>
      <protection/>
    </xf>
    <xf numFmtId="0" fontId="15" fillId="0" borderId="0" xfId="61" applyFont="1" applyBorder="1" applyAlignment="1">
      <alignment vertical="center" shrinkToFit="1"/>
      <protection/>
    </xf>
    <xf numFmtId="0" fontId="114" fillId="33" borderId="0" xfId="0" applyFont="1" applyFill="1" applyAlignment="1">
      <alignment vertical="center" wrapText="1"/>
    </xf>
    <xf numFmtId="0" fontId="114" fillId="33" borderId="0" xfId="0" applyFont="1" applyFill="1" applyBorder="1" applyAlignment="1">
      <alignment vertical="center" wrapText="1"/>
    </xf>
    <xf numFmtId="0" fontId="40" fillId="33" borderId="13" xfId="61" applyNumberFormat="1" applyFont="1" applyFill="1" applyBorder="1" applyAlignment="1">
      <alignment vertical="center" shrinkToFit="1"/>
      <protection/>
    </xf>
    <xf numFmtId="0" fontId="40" fillId="33" borderId="14" xfId="61" applyNumberFormat="1" applyFont="1" applyFill="1" applyBorder="1" applyAlignment="1">
      <alignment vertical="center" shrinkToFit="1"/>
      <protection/>
    </xf>
    <xf numFmtId="0" fontId="40" fillId="33" borderId="0" xfId="61" applyNumberFormat="1" applyFont="1" applyFill="1" applyBorder="1" applyAlignment="1">
      <alignment vertical="center" shrinkToFit="1"/>
      <protection/>
    </xf>
    <xf numFmtId="0" fontId="40" fillId="33" borderId="15" xfId="61" applyNumberFormat="1" applyFont="1" applyFill="1" applyBorder="1" applyAlignment="1">
      <alignment vertical="center" shrinkToFit="1"/>
      <protection/>
    </xf>
    <xf numFmtId="0" fontId="40" fillId="33" borderId="16" xfId="61" applyNumberFormat="1" applyFont="1" applyFill="1" applyBorder="1" applyAlignment="1">
      <alignment horizontal="center" vertical="center" shrinkToFit="1"/>
      <protection/>
    </xf>
    <xf numFmtId="0" fontId="40" fillId="33" borderId="0" xfId="61" applyNumberFormat="1" applyFont="1" applyFill="1" applyBorder="1" applyAlignment="1">
      <alignment horizontal="center" vertical="center" shrinkToFit="1"/>
      <protection/>
    </xf>
    <xf numFmtId="0" fontId="40" fillId="33" borderId="17" xfId="61" applyNumberFormat="1" applyFont="1" applyFill="1" applyBorder="1" applyAlignment="1">
      <alignment horizontal="center" vertical="center" shrinkToFit="1"/>
      <protection/>
    </xf>
    <xf numFmtId="0" fontId="40" fillId="33" borderId="18" xfId="61" applyNumberFormat="1" applyFont="1" applyFill="1" applyBorder="1" applyAlignment="1">
      <alignment horizontal="center" vertical="center" shrinkToFit="1"/>
      <protection/>
    </xf>
    <xf numFmtId="0" fontId="9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08" fillId="33" borderId="29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0" fillId="35" borderId="0" xfId="0" applyFill="1" applyAlignment="1">
      <alignment/>
    </xf>
    <xf numFmtId="0" fontId="0" fillId="7" borderId="0" xfId="0" applyFont="1" applyFill="1" applyAlignment="1">
      <alignment/>
    </xf>
    <xf numFmtId="0" fontId="14" fillId="35" borderId="0" xfId="0" applyFont="1" applyFill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20" fontId="48" fillId="33" borderId="0" xfId="0" applyNumberFormat="1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left" vertical="center"/>
    </xf>
    <xf numFmtId="20" fontId="2" fillId="4" borderId="31" xfId="0" applyNumberFormat="1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 wrapText="1"/>
    </xf>
    <xf numFmtId="20" fontId="9" fillId="33" borderId="20" xfId="0" applyNumberFormat="1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 wrapText="1"/>
    </xf>
    <xf numFmtId="20" fontId="9" fillId="33" borderId="0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20" fontId="7" fillId="33" borderId="0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right"/>
    </xf>
    <xf numFmtId="0" fontId="16" fillId="36" borderId="34" xfId="0" applyFont="1" applyFill="1" applyBorder="1" applyAlignment="1">
      <alignment horizontal="center" vertical="center"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33" fillId="33" borderId="37" xfId="0" applyNumberFormat="1" applyFont="1" applyFill="1" applyBorder="1" applyAlignment="1">
      <alignment horizontal="center" vertical="center"/>
    </xf>
    <xf numFmtId="0" fontId="33" fillId="33" borderId="21" xfId="0" applyNumberFormat="1" applyFont="1" applyFill="1" applyBorder="1" applyAlignment="1">
      <alignment horizontal="center" vertical="center"/>
    </xf>
    <xf numFmtId="0" fontId="33" fillId="33" borderId="38" xfId="0" applyNumberFormat="1" applyFont="1" applyFill="1" applyBorder="1" applyAlignment="1">
      <alignment horizontal="center" vertical="center"/>
    </xf>
    <xf numFmtId="0" fontId="61" fillId="0" borderId="39" xfId="0" applyFont="1" applyBorder="1" applyAlignment="1">
      <alignment horizontal="center" vertical="center" shrinkToFit="1"/>
    </xf>
    <xf numFmtId="0" fontId="61" fillId="0" borderId="40" xfId="0" applyFont="1" applyBorder="1" applyAlignment="1">
      <alignment horizontal="center" vertical="center" shrinkToFit="1"/>
    </xf>
    <xf numFmtId="0" fontId="61" fillId="0" borderId="41" xfId="0" applyFont="1" applyBorder="1" applyAlignment="1">
      <alignment horizontal="center" vertical="center" shrinkToFit="1"/>
    </xf>
    <xf numFmtId="0" fontId="61" fillId="0" borderId="39" xfId="0" applyFont="1" applyBorder="1" applyAlignment="1">
      <alignment horizontal="center" vertical="center" wrapText="1" shrinkToFit="1"/>
    </xf>
    <xf numFmtId="0" fontId="61" fillId="0" borderId="40" xfId="0" applyFont="1" applyBorder="1" applyAlignment="1">
      <alignment horizontal="center" vertical="center" wrapText="1" shrinkToFit="1"/>
    </xf>
    <xf numFmtId="0" fontId="61" fillId="0" borderId="41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left" wrapText="1" indent="1"/>
    </xf>
    <xf numFmtId="0" fontId="14" fillId="0" borderId="40" xfId="0" applyFont="1" applyBorder="1" applyAlignment="1">
      <alignment horizontal="left" indent="1"/>
    </xf>
    <xf numFmtId="0" fontId="14" fillId="0" borderId="41" xfId="0" applyFont="1" applyBorder="1" applyAlignment="1">
      <alignment horizontal="left" indent="1"/>
    </xf>
    <xf numFmtId="0" fontId="25" fillId="33" borderId="42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15" fillId="0" borderId="18" xfId="0" applyFont="1" applyBorder="1" applyAlignment="1">
      <alignment horizontal="center" wrapText="1"/>
    </xf>
    <xf numFmtId="0" fontId="115" fillId="0" borderId="18" xfId="0" applyFont="1" applyBorder="1" applyAlignment="1">
      <alignment horizontal="center"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/>
    </xf>
    <xf numFmtId="0" fontId="59" fillId="0" borderId="45" xfId="0" applyFont="1" applyBorder="1" applyAlignment="1">
      <alignment/>
    </xf>
    <xf numFmtId="0" fontId="59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/>
    </xf>
    <xf numFmtId="0" fontId="17" fillId="33" borderId="48" xfId="0" applyFont="1" applyFill="1" applyBorder="1" applyAlignment="1">
      <alignment/>
    </xf>
    <xf numFmtId="0" fontId="59" fillId="0" borderId="39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33" fillId="33" borderId="49" xfId="0" applyNumberFormat="1" applyFont="1" applyFill="1" applyBorder="1" applyAlignment="1">
      <alignment horizontal="center" vertical="center"/>
    </xf>
    <xf numFmtId="0" fontId="33" fillId="33" borderId="20" xfId="0" applyNumberFormat="1" applyFont="1" applyFill="1" applyBorder="1" applyAlignment="1">
      <alignment horizontal="center" vertical="center"/>
    </xf>
    <xf numFmtId="0" fontId="33" fillId="33" borderId="50" xfId="0" applyNumberFormat="1" applyFont="1" applyFill="1" applyBorder="1" applyAlignment="1">
      <alignment horizontal="center" vertical="center"/>
    </xf>
    <xf numFmtId="0" fontId="33" fillId="33" borderId="0" xfId="0" applyNumberFormat="1" applyFont="1" applyFill="1" applyBorder="1" applyAlignment="1">
      <alignment horizontal="center" vertical="center"/>
    </xf>
    <xf numFmtId="0" fontId="33" fillId="33" borderId="51" xfId="0" applyNumberFormat="1" applyFont="1" applyFill="1" applyBorder="1" applyAlignment="1">
      <alignment horizontal="center" vertical="center"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52" xfId="0" applyNumberFormat="1" applyFont="1" applyFill="1" applyBorder="1" applyAlignment="1">
      <alignment horizontal="center" vertical="center"/>
    </xf>
    <xf numFmtId="0" fontId="33" fillId="33" borderId="53" xfId="0" applyNumberFormat="1" applyFont="1" applyFill="1" applyBorder="1" applyAlignment="1">
      <alignment horizontal="center" vertical="center"/>
    </xf>
    <xf numFmtId="0" fontId="33" fillId="33" borderId="54" xfId="0" applyNumberFormat="1" applyFont="1" applyFill="1" applyBorder="1" applyAlignment="1">
      <alignment horizontal="center" vertical="center"/>
    </xf>
    <xf numFmtId="0" fontId="33" fillId="33" borderId="55" xfId="0" applyNumberFormat="1" applyFont="1" applyFill="1" applyBorder="1" applyAlignment="1">
      <alignment horizontal="center" vertical="center"/>
    </xf>
    <xf numFmtId="0" fontId="33" fillId="33" borderId="56" xfId="0" applyNumberFormat="1" applyFont="1" applyFill="1" applyBorder="1" applyAlignment="1">
      <alignment horizontal="center" vertical="center"/>
    </xf>
    <xf numFmtId="0" fontId="30" fillId="33" borderId="0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>
      <alignment horizontal="center" vertical="center"/>
    </xf>
    <xf numFmtId="20" fontId="28" fillId="0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0" fontId="10" fillId="33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0" fontId="9" fillId="33" borderId="57" xfId="0" applyNumberFormat="1" applyFont="1" applyFill="1" applyBorder="1" applyAlignment="1">
      <alignment horizontal="center" vertical="center"/>
    </xf>
    <xf numFmtId="20" fontId="9" fillId="33" borderId="3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59" xfId="0" applyFont="1" applyFill="1" applyBorder="1" applyAlignment="1">
      <alignment horizontal="center" vertical="center" shrinkToFit="1"/>
    </xf>
    <xf numFmtId="0" fontId="9" fillId="33" borderId="60" xfId="0" applyFont="1" applyFill="1" applyBorder="1" applyAlignment="1">
      <alignment horizontal="center" vertical="center" shrinkToFit="1"/>
    </xf>
    <xf numFmtId="20" fontId="9" fillId="33" borderId="0" xfId="0" applyNumberFormat="1" applyFont="1" applyFill="1" applyBorder="1" applyAlignment="1">
      <alignment horizontal="center" vertical="center"/>
    </xf>
    <xf numFmtId="20" fontId="9" fillId="0" borderId="61" xfId="0" applyNumberFormat="1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62" xfId="0" applyFont="1" applyFill="1" applyBorder="1" applyAlignment="1">
      <alignment horizontal="center" vertical="center" shrinkToFit="1"/>
    </xf>
    <xf numFmtId="20" fontId="9" fillId="0" borderId="63" xfId="0" applyNumberFormat="1" applyFont="1" applyFill="1" applyBorder="1" applyAlignment="1">
      <alignment horizontal="center" vertical="center"/>
    </xf>
    <xf numFmtId="20" fontId="9" fillId="0" borderId="29" xfId="0" applyNumberFormat="1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 shrinkToFit="1"/>
    </xf>
    <xf numFmtId="0" fontId="9" fillId="33" borderId="65" xfId="0" applyFont="1" applyFill="1" applyBorder="1" applyAlignment="1">
      <alignment horizontal="center" vertical="center" shrinkToFit="1"/>
    </xf>
    <xf numFmtId="0" fontId="9" fillId="33" borderId="66" xfId="0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62" xfId="0" applyFont="1" applyFill="1" applyBorder="1" applyAlignment="1">
      <alignment horizontal="center" vertical="center" shrinkToFit="1"/>
    </xf>
    <xf numFmtId="20" fontId="28" fillId="0" borderId="61" xfId="0" applyNumberFormat="1" applyFont="1" applyFill="1" applyBorder="1" applyAlignment="1">
      <alignment horizontal="center" vertical="center"/>
    </xf>
    <xf numFmtId="20" fontId="28" fillId="0" borderId="11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67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 shrinkToFit="1"/>
    </xf>
    <xf numFmtId="0" fontId="9" fillId="33" borderId="69" xfId="0" applyFont="1" applyFill="1" applyBorder="1" applyAlignment="1">
      <alignment horizontal="center" vertical="center" shrinkToFit="1"/>
    </xf>
    <xf numFmtId="0" fontId="9" fillId="33" borderId="70" xfId="0" applyFont="1" applyFill="1" applyBorder="1" applyAlignment="1">
      <alignment horizontal="center" vertical="center" shrinkToFit="1"/>
    </xf>
    <xf numFmtId="0" fontId="33" fillId="33" borderId="68" xfId="0" applyNumberFormat="1" applyFont="1" applyFill="1" applyBorder="1" applyAlignment="1">
      <alignment horizontal="center" vertical="center"/>
    </xf>
    <xf numFmtId="0" fontId="33" fillId="33" borderId="69" xfId="0" applyNumberFormat="1" applyFont="1" applyFill="1" applyBorder="1" applyAlignment="1">
      <alignment horizontal="center" vertical="center"/>
    </xf>
    <xf numFmtId="0" fontId="33" fillId="33" borderId="7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49" fillId="35" borderId="37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38" xfId="0" applyFont="1" applyFill="1" applyBorder="1" applyAlignment="1">
      <alignment horizontal="center" vertical="center"/>
    </xf>
    <xf numFmtId="20" fontId="28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116" fillId="33" borderId="0" xfId="0" applyNumberFormat="1" applyFont="1" applyFill="1" applyBorder="1" applyAlignment="1">
      <alignment horizontal="center" vertical="center"/>
    </xf>
    <xf numFmtId="0" fontId="28" fillId="33" borderId="62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33" fillId="33" borderId="12" xfId="0" applyNumberFormat="1" applyFont="1" applyFill="1" applyBorder="1" applyAlignment="1">
      <alignment horizontal="center" vertical="center"/>
    </xf>
    <xf numFmtId="0" fontId="33" fillId="33" borderId="77" xfId="0" applyNumberFormat="1" applyFont="1" applyFill="1" applyBorder="1" applyAlignment="1">
      <alignment horizontal="center" vertical="center"/>
    </xf>
    <xf numFmtId="20" fontId="28" fillId="7" borderId="78" xfId="0" applyNumberFormat="1" applyFont="1" applyFill="1" applyBorder="1" applyAlignment="1">
      <alignment horizontal="center" vertical="center"/>
    </xf>
    <xf numFmtId="20" fontId="28" fillId="7" borderId="11" xfId="0" applyNumberFormat="1" applyFont="1" applyFill="1" applyBorder="1" applyAlignment="1">
      <alignment horizontal="center" vertical="center"/>
    </xf>
    <xf numFmtId="20" fontId="28" fillId="33" borderId="79" xfId="0" applyNumberFormat="1" applyFont="1" applyFill="1" applyBorder="1" applyAlignment="1">
      <alignment horizontal="center" vertical="center"/>
    </xf>
    <xf numFmtId="20" fontId="28" fillId="33" borderId="32" xfId="0" applyNumberFormat="1" applyFont="1" applyFill="1" applyBorder="1" applyAlignment="1">
      <alignment horizontal="center" vertical="center"/>
    </xf>
    <xf numFmtId="20" fontId="9" fillId="7" borderId="61" xfId="0" applyNumberFormat="1" applyFont="1" applyFill="1" applyBorder="1" applyAlignment="1">
      <alignment horizontal="center" vertical="center"/>
    </xf>
    <xf numFmtId="20" fontId="9" fillId="7" borderId="11" xfId="0" applyNumberFormat="1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center" vertical="center" wrapText="1"/>
    </xf>
    <xf numFmtId="0" fontId="33" fillId="33" borderId="80" xfId="0" applyFont="1" applyFill="1" applyBorder="1" applyAlignment="1">
      <alignment horizontal="center" vertical="center" wrapText="1"/>
    </xf>
    <xf numFmtId="0" fontId="33" fillId="33" borderId="81" xfId="0" applyNumberFormat="1" applyFont="1" applyFill="1" applyBorder="1" applyAlignment="1">
      <alignment horizontal="center" vertical="center"/>
    </xf>
    <xf numFmtId="0" fontId="33" fillId="33" borderId="11" xfId="0" applyNumberFormat="1" applyFont="1" applyFill="1" applyBorder="1" applyAlignment="1">
      <alignment horizontal="center" vertical="center"/>
    </xf>
    <xf numFmtId="0" fontId="33" fillId="33" borderId="82" xfId="0" applyNumberFormat="1" applyFont="1" applyFill="1" applyBorder="1" applyAlignment="1">
      <alignment horizontal="center" vertical="center"/>
    </xf>
    <xf numFmtId="20" fontId="9" fillId="7" borderId="83" xfId="0" applyNumberFormat="1" applyFont="1" applyFill="1" applyBorder="1" applyAlignment="1">
      <alignment horizontal="center" vertical="center"/>
    </xf>
    <xf numFmtId="20" fontId="9" fillId="7" borderId="29" xfId="0" applyNumberFormat="1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20" fontId="9" fillId="7" borderId="84" xfId="0" applyNumberFormat="1" applyFont="1" applyFill="1" applyBorder="1" applyAlignment="1">
      <alignment horizontal="center" vertical="center"/>
    </xf>
    <xf numFmtId="20" fontId="9" fillId="7" borderId="25" xfId="0" applyNumberFormat="1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4" borderId="62" xfId="0" applyFont="1" applyFill="1" applyBorder="1" applyAlignment="1">
      <alignment horizontal="center" vertical="center" shrinkToFit="1"/>
    </xf>
    <xf numFmtId="20" fontId="9" fillId="35" borderId="78" xfId="0" applyNumberFormat="1" applyFont="1" applyFill="1" applyBorder="1" applyAlignment="1">
      <alignment horizontal="center" vertical="center"/>
    </xf>
    <xf numFmtId="20" fontId="9" fillId="35" borderId="11" xfId="0" applyNumberFormat="1" applyFont="1" applyFill="1" applyBorder="1" applyAlignment="1">
      <alignment horizontal="center" vertical="center"/>
    </xf>
    <xf numFmtId="0" fontId="16" fillId="36" borderId="85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86" xfId="0" applyFont="1" applyBorder="1" applyAlignment="1">
      <alignment/>
    </xf>
    <xf numFmtId="0" fontId="9" fillId="0" borderId="8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20" fontId="28" fillId="7" borderId="61" xfId="0" applyNumberFormat="1" applyFont="1" applyFill="1" applyBorder="1" applyAlignment="1">
      <alignment horizontal="center" vertical="center"/>
    </xf>
    <xf numFmtId="20" fontId="28" fillId="7" borderId="94" xfId="0" applyNumberFormat="1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33" fillId="33" borderId="97" xfId="0" applyNumberFormat="1" applyFont="1" applyFill="1" applyBorder="1" applyAlignment="1">
      <alignment horizontal="center" vertical="center"/>
    </xf>
    <xf numFmtId="0" fontId="33" fillId="33" borderId="25" xfId="0" applyNumberFormat="1" applyFont="1" applyFill="1" applyBorder="1" applyAlignment="1">
      <alignment horizontal="center" vertical="center"/>
    </xf>
    <xf numFmtId="0" fontId="33" fillId="33" borderId="98" xfId="0" applyNumberFormat="1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24" fillId="35" borderId="99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4" fillId="35" borderId="100" xfId="0" applyFont="1" applyFill="1" applyBorder="1" applyAlignment="1">
      <alignment horizontal="center" vertical="center" wrapText="1"/>
    </xf>
    <xf numFmtId="20" fontId="28" fillId="35" borderId="78" xfId="0" applyNumberFormat="1" applyFont="1" applyFill="1" applyBorder="1" applyAlignment="1">
      <alignment horizontal="center" vertical="center"/>
    </xf>
    <xf numFmtId="20" fontId="28" fillId="35" borderId="11" xfId="0" applyNumberFormat="1" applyFont="1" applyFill="1" applyBorder="1" applyAlignment="1">
      <alignment horizontal="center" vertical="center"/>
    </xf>
    <xf numFmtId="0" fontId="31" fillId="35" borderId="11" xfId="0" applyNumberFormat="1" applyFont="1" applyFill="1" applyBorder="1" applyAlignment="1">
      <alignment horizontal="center" vertical="center"/>
    </xf>
    <xf numFmtId="0" fontId="31" fillId="35" borderId="82" xfId="0" applyNumberFormat="1" applyFont="1" applyFill="1" applyBorder="1" applyAlignment="1">
      <alignment horizontal="center" vertical="center"/>
    </xf>
    <xf numFmtId="20" fontId="9" fillId="7" borderId="78" xfId="0" applyNumberFormat="1" applyFont="1" applyFill="1" applyBorder="1" applyAlignment="1">
      <alignment horizontal="center" vertical="center"/>
    </xf>
    <xf numFmtId="0" fontId="33" fillId="33" borderId="101" xfId="0" applyNumberFormat="1" applyFont="1" applyFill="1" applyBorder="1" applyAlignment="1">
      <alignment horizontal="center" vertical="center"/>
    </xf>
    <xf numFmtId="20" fontId="28" fillId="35" borderId="70" xfId="0" applyNumberFormat="1" applyFont="1" applyFill="1" applyBorder="1" applyAlignment="1">
      <alignment horizontal="center" vertical="center"/>
    </xf>
    <xf numFmtId="20" fontId="28" fillId="35" borderId="12" xfId="0" applyNumberFormat="1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 shrinkToFit="1"/>
    </xf>
    <xf numFmtId="0" fontId="9" fillId="4" borderId="69" xfId="0" applyFont="1" applyFill="1" applyBorder="1" applyAlignment="1">
      <alignment horizontal="center" vertical="center" shrinkToFit="1"/>
    </xf>
    <xf numFmtId="0" fontId="9" fillId="4" borderId="70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/>
    </xf>
    <xf numFmtId="0" fontId="117" fillId="33" borderId="11" xfId="0" applyFont="1" applyFill="1" applyBorder="1" applyAlignment="1">
      <alignment horizontal="center" vertical="center"/>
    </xf>
    <xf numFmtId="0" fontId="33" fillId="33" borderId="102" xfId="0" applyNumberFormat="1" applyFont="1" applyFill="1" applyBorder="1" applyAlignment="1">
      <alignment horizontal="center" vertical="center"/>
    </xf>
    <xf numFmtId="0" fontId="33" fillId="33" borderId="103" xfId="0" applyNumberFormat="1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 shrinkToFit="1"/>
    </xf>
    <xf numFmtId="0" fontId="9" fillId="33" borderId="105" xfId="0" applyFont="1" applyFill="1" applyBorder="1" applyAlignment="1">
      <alignment horizontal="center" vertical="center" shrinkToFit="1"/>
    </xf>
    <xf numFmtId="0" fontId="9" fillId="33" borderId="106" xfId="0" applyFont="1" applyFill="1" applyBorder="1" applyAlignment="1">
      <alignment horizontal="center" vertical="center" shrinkToFit="1"/>
    </xf>
    <xf numFmtId="20" fontId="9" fillId="7" borderId="107" xfId="0" applyNumberFormat="1" applyFont="1" applyFill="1" applyBorder="1" applyAlignment="1">
      <alignment horizontal="center" vertical="center"/>
    </xf>
    <xf numFmtId="20" fontId="9" fillId="7" borderId="12" xfId="0" applyNumberFormat="1" applyFont="1" applyFill="1" applyBorder="1" applyAlignment="1">
      <alignment horizontal="center" vertical="center"/>
    </xf>
    <xf numFmtId="20" fontId="28" fillId="7" borderId="108" xfId="0" applyNumberFormat="1" applyFont="1" applyFill="1" applyBorder="1" applyAlignment="1">
      <alignment horizontal="center" vertical="center"/>
    </xf>
    <xf numFmtId="20" fontId="28" fillId="7" borderId="30" xfId="0" applyNumberFormat="1" applyFont="1" applyFill="1" applyBorder="1" applyAlignment="1">
      <alignment horizontal="center" vertical="center"/>
    </xf>
    <xf numFmtId="0" fontId="24" fillId="35" borderId="106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33" fillId="33" borderId="32" xfId="0" applyNumberFormat="1" applyFont="1" applyFill="1" applyBorder="1" applyAlignment="1">
      <alignment horizontal="center" vertical="center"/>
    </xf>
    <xf numFmtId="0" fontId="33" fillId="33" borderId="109" xfId="0" applyNumberFormat="1" applyFont="1" applyFill="1" applyBorder="1" applyAlignment="1">
      <alignment horizontal="center" vertical="center"/>
    </xf>
    <xf numFmtId="0" fontId="118" fillId="33" borderId="62" xfId="0" applyFont="1" applyFill="1" applyBorder="1" applyAlignment="1">
      <alignment horizontal="center" vertical="center"/>
    </xf>
    <xf numFmtId="0" fontId="118" fillId="33" borderId="11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20" fontId="9" fillId="33" borderId="13" xfId="0" applyNumberFormat="1" applyFont="1" applyFill="1" applyBorder="1" applyAlignment="1">
      <alignment horizontal="center" vertical="center" wrapText="1"/>
    </xf>
    <xf numFmtId="20" fontId="9" fillId="33" borderId="13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33" fillId="33" borderId="30" xfId="0" applyNumberFormat="1" applyFont="1" applyFill="1" applyBorder="1" applyAlignment="1">
      <alignment horizontal="center" vertical="center"/>
    </xf>
    <xf numFmtId="0" fontId="33" fillId="33" borderId="110" xfId="0" applyNumberFormat="1" applyFont="1" applyFill="1" applyBorder="1" applyAlignment="1">
      <alignment horizontal="center" vertical="center"/>
    </xf>
    <xf numFmtId="0" fontId="116" fillId="33" borderId="32" xfId="0" applyNumberFormat="1" applyFont="1" applyFill="1" applyBorder="1" applyAlignment="1">
      <alignment horizontal="center" vertical="center"/>
    </xf>
    <xf numFmtId="0" fontId="116" fillId="33" borderId="111" xfId="0" applyNumberFormat="1" applyFont="1" applyFill="1" applyBorder="1" applyAlignment="1">
      <alignment horizontal="center" vertical="center"/>
    </xf>
    <xf numFmtId="0" fontId="116" fillId="33" borderId="11" xfId="0" applyNumberFormat="1" applyFont="1" applyFill="1" applyBorder="1" applyAlignment="1">
      <alignment horizontal="center" vertical="center"/>
    </xf>
    <xf numFmtId="0" fontId="116" fillId="33" borderId="97" xfId="0" applyNumberFormat="1" applyFont="1" applyFill="1" applyBorder="1" applyAlignment="1">
      <alignment horizontal="center" vertical="center"/>
    </xf>
    <xf numFmtId="0" fontId="119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25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0" fontId="9" fillId="33" borderId="0" xfId="0" applyNumberFormat="1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47" fillId="0" borderId="112" xfId="61" applyFont="1" applyFill="1" applyBorder="1" applyAlignment="1">
      <alignment horizontal="center" vertical="center" shrinkToFit="1"/>
      <protection/>
    </xf>
    <xf numFmtId="0" fontId="47" fillId="0" borderId="13" xfId="61" applyFont="1" applyFill="1" applyBorder="1" applyAlignment="1">
      <alignment horizontal="center" vertical="center" shrinkToFit="1"/>
      <protection/>
    </xf>
    <xf numFmtId="0" fontId="47" fillId="0" borderId="14" xfId="61" applyFont="1" applyFill="1" applyBorder="1" applyAlignment="1">
      <alignment horizontal="center" vertical="center" shrinkToFit="1"/>
      <protection/>
    </xf>
    <xf numFmtId="0" fontId="40" fillId="0" borderId="112" xfId="61" applyFont="1" applyFill="1" applyBorder="1" applyAlignment="1">
      <alignment horizontal="center" vertical="center" shrinkToFit="1"/>
      <protection/>
    </xf>
    <xf numFmtId="0" fontId="40" fillId="0" borderId="13" xfId="61" applyFont="1" applyFill="1" applyBorder="1" applyAlignment="1">
      <alignment horizontal="center" vertical="center" shrinkToFit="1"/>
      <protection/>
    </xf>
    <xf numFmtId="0" fontId="40" fillId="0" borderId="14" xfId="61" applyFont="1" applyFill="1" applyBorder="1" applyAlignment="1">
      <alignment horizontal="center" vertical="center" shrinkToFit="1"/>
      <protection/>
    </xf>
    <xf numFmtId="0" fontId="40" fillId="0" borderId="16" xfId="61" applyFont="1" applyFill="1" applyBorder="1" applyAlignment="1">
      <alignment horizontal="center" vertical="center" shrinkToFit="1"/>
      <protection/>
    </xf>
    <xf numFmtId="0" fontId="40" fillId="0" borderId="0" xfId="61" applyFont="1" applyFill="1" applyBorder="1" applyAlignment="1">
      <alignment horizontal="center" vertical="center" shrinkToFit="1"/>
      <protection/>
    </xf>
    <xf numFmtId="0" fontId="40" fillId="0" borderId="15" xfId="61" applyFont="1" applyFill="1" applyBorder="1" applyAlignment="1">
      <alignment horizontal="center" vertical="center" shrinkToFit="1"/>
      <protection/>
    </xf>
    <xf numFmtId="0" fontId="40" fillId="0" borderId="17" xfId="61" applyFont="1" applyFill="1" applyBorder="1" applyAlignment="1">
      <alignment horizontal="center" vertical="center" shrinkToFit="1"/>
      <protection/>
    </xf>
    <xf numFmtId="0" fontId="40" fillId="0" borderId="18" xfId="61" applyFont="1" applyFill="1" applyBorder="1" applyAlignment="1">
      <alignment horizontal="center" vertical="center" shrinkToFit="1"/>
      <protection/>
    </xf>
    <xf numFmtId="0" fontId="40" fillId="0" borderId="24" xfId="61" applyFont="1" applyFill="1" applyBorder="1" applyAlignment="1">
      <alignment horizontal="center" vertical="center" shrinkToFit="1"/>
      <protection/>
    </xf>
    <xf numFmtId="0" fontId="42" fillId="13" borderId="0" xfId="0" applyFont="1" applyFill="1" applyBorder="1" applyAlignment="1">
      <alignment horizontal="center" vertical="center"/>
    </xf>
    <xf numFmtId="0" fontId="21" fillId="0" borderId="0" xfId="61" applyNumberFormat="1" applyFont="1" applyFill="1" applyBorder="1" applyAlignment="1">
      <alignment horizontal="center" vertical="center" shrinkToFit="1"/>
      <protection/>
    </xf>
    <xf numFmtId="0" fontId="21" fillId="0" borderId="18" xfId="61" applyNumberFormat="1" applyFont="1" applyFill="1" applyBorder="1" applyAlignment="1">
      <alignment horizontal="center" vertical="center" shrinkToFit="1"/>
      <protection/>
    </xf>
    <xf numFmtId="0" fontId="35" fillId="0" borderId="1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1" fillId="33" borderId="112" xfId="61" applyFont="1" applyFill="1" applyBorder="1" applyAlignment="1">
      <alignment horizontal="center" vertical="center" shrinkToFit="1"/>
      <protection/>
    </xf>
    <xf numFmtId="0" fontId="21" fillId="33" borderId="113" xfId="61" applyFont="1" applyFill="1" applyBorder="1" applyAlignment="1">
      <alignment horizontal="center" vertical="center" shrinkToFit="1"/>
      <protection/>
    </xf>
    <xf numFmtId="0" fontId="21" fillId="33" borderId="114" xfId="61" applyFont="1" applyFill="1" applyBorder="1" applyAlignment="1">
      <alignment horizontal="center" vertical="center" shrinkToFit="1"/>
      <protection/>
    </xf>
    <xf numFmtId="0" fontId="21" fillId="33" borderId="16" xfId="61" applyFont="1" applyFill="1" applyBorder="1" applyAlignment="1">
      <alignment horizontal="center" vertical="center" shrinkToFit="1"/>
      <protection/>
    </xf>
    <xf numFmtId="0" fontId="21" fillId="33" borderId="42" xfId="61" applyFont="1" applyFill="1" applyBorder="1" applyAlignment="1">
      <alignment horizontal="center" vertical="center" shrinkToFit="1"/>
      <protection/>
    </xf>
    <xf numFmtId="0" fontId="21" fillId="33" borderId="115" xfId="61" applyFont="1" applyFill="1" applyBorder="1" applyAlignment="1">
      <alignment horizontal="center" vertical="center" shrinkToFit="1"/>
      <protection/>
    </xf>
    <xf numFmtId="0" fontId="21" fillId="33" borderId="116" xfId="61" applyFont="1" applyFill="1" applyBorder="1" applyAlignment="1">
      <alignment horizontal="center" vertical="center" shrinkToFit="1"/>
      <protection/>
    </xf>
    <xf numFmtId="0" fontId="21" fillId="33" borderId="117" xfId="61" applyFont="1" applyFill="1" applyBorder="1" applyAlignment="1">
      <alignment horizontal="center" vertical="center" shrinkToFit="1"/>
      <protection/>
    </xf>
    <xf numFmtId="0" fontId="21" fillId="33" borderId="118" xfId="61" applyFont="1" applyFill="1" applyBorder="1" applyAlignment="1">
      <alignment horizontal="center" vertical="center" shrinkToFit="1"/>
      <protection/>
    </xf>
    <xf numFmtId="0" fontId="21" fillId="33" borderId="119" xfId="61" applyFont="1" applyFill="1" applyBorder="1" applyAlignment="1">
      <alignment horizontal="center" vertical="center" shrinkToFit="1"/>
      <protection/>
    </xf>
    <xf numFmtId="0" fontId="21" fillId="33" borderId="120" xfId="61" applyFont="1" applyFill="1" applyBorder="1" applyAlignment="1">
      <alignment horizontal="center" vertical="center" shrinkToFit="1"/>
      <protection/>
    </xf>
    <xf numFmtId="0" fontId="21" fillId="33" borderId="121" xfId="61" applyFont="1" applyFill="1" applyBorder="1" applyAlignment="1">
      <alignment horizontal="center" vertical="center" shrinkToFit="1"/>
      <protection/>
    </xf>
    <xf numFmtId="0" fontId="21" fillId="0" borderId="16" xfId="61" applyNumberFormat="1" applyFont="1" applyFill="1" applyBorder="1" applyAlignment="1">
      <alignment horizontal="center" vertical="center" shrinkToFit="1"/>
      <protection/>
    </xf>
    <xf numFmtId="0" fontId="21" fillId="0" borderId="122" xfId="61" applyNumberFormat="1" applyFont="1" applyFill="1" applyBorder="1" applyAlignment="1">
      <alignment horizontal="center" vertical="center" shrinkToFit="1"/>
      <protection/>
    </xf>
    <xf numFmtId="0" fontId="21" fillId="0" borderId="123" xfId="61" applyNumberFormat="1" applyFont="1" applyFill="1" applyBorder="1" applyAlignment="1">
      <alignment horizontal="center" vertical="center" shrinkToFit="1"/>
      <protection/>
    </xf>
    <xf numFmtId="0" fontId="21" fillId="0" borderId="124" xfId="61" applyNumberFormat="1" applyFont="1" applyFill="1" applyBorder="1" applyAlignment="1">
      <alignment horizontal="center" vertical="center" shrinkToFit="1"/>
      <protection/>
    </xf>
    <xf numFmtId="0" fontId="21" fillId="0" borderId="125" xfId="61" applyNumberFormat="1" applyFont="1" applyFill="1" applyBorder="1" applyAlignment="1">
      <alignment horizontal="center" vertical="center" shrinkToFit="1"/>
      <protection/>
    </xf>
    <xf numFmtId="0" fontId="21" fillId="0" borderId="126" xfId="61" applyNumberFormat="1" applyFont="1" applyFill="1" applyBorder="1" applyAlignment="1">
      <alignment horizontal="center" vertical="center" shrinkToFit="1"/>
      <protection/>
    </xf>
    <xf numFmtId="0" fontId="21" fillId="0" borderId="127" xfId="61" applyNumberFormat="1" applyFont="1" applyFill="1" applyBorder="1" applyAlignment="1">
      <alignment horizontal="center" vertical="center" shrinkToFit="1"/>
      <protection/>
    </xf>
    <xf numFmtId="0" fontId="21" fillId="33" borderId="112" xfId="61" applyNumberFormat="1" applyFont="1" applyFill="1" applyBorder="1" applyAlignment="1">
      <alignment horizontal="center" vertical="center" shrinkToFit="1"/>
      <protection/>
    </xf>
    <xf numFmtId="0" fontId="21" fillId="33" borderId="128" xfId="61" applyNumberFormat="1" applyFont="1" applyFill="1" applyBorder="1" applyAlignment="1">
      <alignment horizontal="center" vertical="center" shrinkToFit="1"/>
      <protection/>
    </xf>
    <xf numFmtId="0" fontId="21" fillId="33" borderId="122" xfId="61" applyNumberFormat="1" applyFont="1" applyFill="1" applyBorder="1" applyAlignment="1">
      <alignment horizontal="center" vertical="center" shrinkToFit="1"/>
      <protection/>
    </xf>
    <xf numFmtId="0" fontId="21" fillId="33" borderId="125" xfId="61" applyNumberFormat="1" applyFont="1" applyFill="1" applyBorder="1" applyAlignment="1">
      <alignment horizontal="center" vertical="center" shrinkToFit="1"/>
      <protection/>
    </xf>
    <xf numFmtId="0" fontId="21" fillId="33" borderId="112" xfId="61" applyNumberFormat="1" applyFont="1" applyFill="1" applyBorder="1" applyAlignment="1">
      <alignment horizontal="left" vertical="center" shrinkToFit="1"/>
      <protection/>
    </xf>
    <xf numFmtId="0" fontId="21" fillId="33" borderId="13" xfId="61" applyNumberFormat="1" applyFont="1" applyFill="1" applyBorder="1" applyAlignment="1">
      <alignment horizontal="left" vertical="center" shrinkToFit="1"/>
      <protection/>
    </xf>
    <xf numFmtId="0" fontId="21" fillId="33" borderId="16" xfId="61" applyNumberFormat="1" applyFont="1" applyFill="1" applyBorder="1" applyAlignment="1">
      <alignment horizontal="left" vertical="center" shrinkToFit="1"/>
      <protection/>
    </xf>
    <xf numFmtId="0" fontId="21" fillId="33" borderId="0" xfId="61" applyNumberFormat="1" applyFont="1" applyFill="1" applyBorder="1" applyAlignment="1">
      <alignment horizontal="left" vertical="center" shrinkToFit="1"/>
      <protection/>
    </xf>
    <xf numFmtId="0" fontId="21" fillId="33" borderId="13" xfId="61" applyNumberFormat="1" applyFont="1" applyFill="1" applyBorder="1" applyAlignment="1">
      <alignment horizontal="center" vertical="center" shrinkToFit="1"/>
      <protection/>
    </xf>
    <xf numFmtId="0" fontId="21" fillId="33" borderId="0" xfId="61" applyNumberFormat="1" applyFont="1" applyFill="1" applyBorder="1" applyAlignment="1">
      <alignment horizontal="center" vertical="center" shrinkToFit="1"/>
      <protection/>
    </xf>
    <xf numFmtId="0" fontId="21" fillId="33" borderId="18" xfId="61" applyNumberFormat="1" applyFont="1" applyFill="1" applyBorder="1" applyAlignment="1">
      <alignment horizontal="center" vertical="center" shrinkToFit="1"/>
      <protection/>
    </xf>
    <xf numFmtId="0" fontId="40" fillId="33" borderId="112" xfId="61" applyFont="1" applyFill="1" applyBorder="1" applyAlignment="1">
      <alignment horizontal="center" vertical="center" shrinkToFit="1"/>
      <protection/>
    </xf>
    <xf numFmtId="0" fontId="40" fillId="33" borderId="13" xfId="61" applyFont="1" applyFill="1" applyBorder="1" applyAlignment="1">
      <alignment horizontal="center" vertical="center" shrinkToFit="1"/>
      <protection/>
    </xf>
    <xf numFmtId="0" fontId="40" fillId="33" borderId="14" xfId="61" applyFont="1" applyFill="1" applyBorder="1" applyAlignment="1">
      <alignment horizontal="center" vertical="center" shrinkToFit="1"/>
      <protection/>
    </xf>
    <xf numFmtId="0" fontId="40" fillId="33" borderId="16" xfId="61" applyFont="1" applyFill="1" applyBorder="1" applyAlignment="1">
      <alignment horizontal="center" vertical="center" shrinkToFit="1"/>
      <protection/>
    </xf>
    <xf numFmtId="0" fontId="40" fillId="33" borderId="0" xfId="61" applyFont="1" applyFill="1" applyBorder="1" applyAlignment="1">
      <alignment horizontal="center" vertical="center" shrinkToFit="1"/>
      <protection/>
    </xf>
    <xf numFmtId="0" fontId="40" fillId="33" borderId="15" xfId="61" applyFont="1" applyFill="1" applyBorder="1" applyAlignment="1">
      <alignment horizontal="center" vertical="center" shrinkToFit="1"/>
      <protection/>
    </xf>
    <xf numFmtId="0" fontId="40" fillId="33" borderId="17" xfId="61" applyFont="1" applyFill="1" applyBorder="1" applyAlignment="1">
      <alignment horizontal="center" vertical="center" shrinkToFit="1"/>
      <protection/>
    </xf>
    <xf numFmtId="0" fontId="40" fillId="33" borderId="18" xfId="61" applyFont="1" applyFill="1" applyBorder="1" applyAlignment="1">
      <alignment horizontal="center" vertical="center" shrinkToFit="1"/>
      <protection/>
    </xf>
    <xf numFmtId="0" fontId="40" fillId="33" borderId="24" xfId="61" applyFont="1" applyFill="1" applyBorder="1" applyAlignment="1">
      <alignment horizontal="center" vertical="center" shrinkToFit="1"/>
      <protection/>
    </xf>
    <xf numFmtId="0" fontId="15" fillId="0" borderId="112" xfId="61" applyFont="1" applyFill="1" applyBorder="1" applyAlignment="1">
      <alignment horizontal="center" vertical="center" shrinkToFit="1"/>
      <protection/>
    </xf>
    <xf numFmtId="0" fontId="15" fillId="0" borderId="13" xfId="61" applyFont="1" applyFill="1" applyBorder="1" applyAlignment="1">
      <alignment horizontal="center" vertical="center" shrinkToFit="1"/>
      <protection/>
    </xf>
    <xf numFmtId="0" fontId="15" fillId="0" borderId="14" xfId="61" applyFont="1" applyFill="1" applyBorder="1" applyAlignment="1">
      <alignment horizontal="center" vertical="center" shrinkToFit="1"/>
      <protection/>
    </xf>
    <xf numFmtId="0" fontId="21" fillId="33" borderId="129" xfId="61" applyNumberFormat="1" applyFont="1" applyFill="1" applyBorder="1" applyAlignment="1">
      <alignment horizontal="center" vertical="center" shrinkToFit="1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40" fillId="0" borderId="112" xfId="61" applyFont="1" applyBorder="1" applyAlignment="1">
      <alignment horizontal="center" vertical="center" shrinkToFit="1"/>
      <protection/>
    </xf>
    <xf numFmtId="0" fontId="40" fillId="0" borderId="13" xfId="61" applyFont="1" applyBorder="1" applyAlignment="1">
      <alignment horizontal="center" vertical="center" shrinkToFit="1"/>
      <protection/>
    </xf>
    <xf numFmtId="0" fontId="15" fillId="0" borderId="112" xfId="61" applyFill="1" applyBorder="1" applyAlignment="1">
      <alignment horizontal="center" vertical="center" shrinkToFit="1"/>
      <protection/>
    </xf>
    <xf numFmtId="0" fontId="15" fillId="0" borderId="13" xfId="61" applyFill="1" applyBorder="1" applyAlignment="1">
      <alignment horizontal="center" vertical="center" shrinkToFit="1"/>
      <protection/>
    </xf>
    <xf numFmtId="0" fontId="21" fillId="0" borderId="112" xfId="61" applyFont="1" applyFill="1" applyBorder="1" applyAlignment="1">
      <alignment horizontal="center" vertical="center" shrinkToFit="1"/>
      <protection/>
    </xf>
    <xf numFmtId="0" fontId="21" fillId="0" borderId="113" xfId="61" applyFont="1" applyFill="1" applyBorder="1" applyAlignment="1">
      <alignment horizontal="center" vertical="center" shrinkToFit="1"/>
      <protection/>
    </xf>
    <xf numFmtId="0" fontId="21" fillId="0" borderId="16" xfId="61" applyFont="1" applyFill="1" applyBorder="1" applyAlignment="1">
      <alignment horizontal="center" vertical="center" shrinkToFit="1"/>
      <protection/>
    </xf>
    <xf numFmtId="0" fontId="21" fillId="0" borderId="42" xfId="61" applyFont="1" applyFill="1" applyBorder="1" applyAlignment="1">
      <alignment horizontal="center" vertical="center" shrinkToFit="1"/>
      <protection/>
    </xf>
    <xf numFmtId="0" fontId="21" fillId="0" borderId="116" xfId="61" applyFont="1" applyFill="1" applyBorder="1" applyAlignment="1">
      <alignment horizontal="center" vertical="center" shrinkToFit="1"/>
      <protection/>
    </xf>
    <xf numFmtId="0" fontId="21" fillId="0" borderId="117" xfId="61" applyFont="1" applyFill="1" applyBorder="1" applyAlignment="1">
      <alignment horizontal="center" vertical="center" shrinkToFit="1"/>
      <protection/>
    </xf>
    <xf numFmtId="0" fontId="21" fillId="0" borderId="128" xfId="61" applyNumberFormat="1" applyFont="1" applyFill="1" applyBorder="1" applyAlignment="1">
      <alignment horizontal="center" vertical="center" shrinkToFit="1"/>
      <protection/>
    </xf>
    <xf numFmtId="0" fontId="21" fillId="0" borderId="129" xfId="61" applyNumberFormat="1" applyFont="1" applyFill="1" applyBorder="1" applyAlignment="1">
      <alignment horizontal="center" vertical="center" shrinkToFit="1"/>
      <protection/>
    </xf>
    <xf numFmtId="0" fontId="55" fillId="0" borderId="112" xfId="61" applyFont="1" applyBorder="1" applyAlignment="1">
      <alignment horizontal="center" vertical="center" wrapText="1" shrinkToFit="1"/>
      <protection/>
    </xf>
    <xf numFmtId="0" fontId="55" fillId="0" borderId="13" xfId="61" applyFont="1" applyBorder="1" applyAlignment="1">
      <alignment horizontal="center" vertical="center" shrinkToFit="1"/>
      <protection/>
    </xf>
    <xf numFmtId="0" fontId="55" fillId="0" borderId="14" xfId="61" applyFont="1" applyBorder="1" applyAlignment="1">
      <alignment horizontal="center" vertical="center" shrinkToFit="1"/>
      <protection/>
    </xf>
    <xf numFmtId="0" fontId="55" fillId="0" borderId="16" xfId="61" applyFont="1" applyBorder="1" applyAlignment="1">
      <alignment horizontal="center" vertical="center" shrinkToFit="1"/>
      <protection/>
    </xf>
    <xf numFmtId="0" fontId="55" fillId="0" borderId="0" xfId="61" applyFont="1" applyBorder="1" applyAlignment="1">
      <alignment horizontal="center" vertical="center" shrinkToFit="1"/>
      <protection/>
    </xf>
    <xf numFmtId="0" fontId="55" fillId="0" borderId="15" xfId="61" applyFont="1" applyBorder="1" applyAlignment="1">
      <alignment horizontal="center" vertical="center" shrinkToFit="1"/>
      <protection/>
    </xf>
    <xf numFmtId="0" fontId="55" fillId="0" borderId="17" xfId="61" applyFont="1" applyBorder="1" applyAlignment="1">
      <alignment horizontal="center" vertical="center" shrinkToFit="1"/>
      <protection/>
    </xf>
    <xf numFmtId="0" fontId="55" fillId="0" borderId="18" xfId="61" applyFont="1" applyBorder="1" applyAlignment="1">
      <alignment horizontal="center" vertical="center" shrinkToFit="1"/>
      <protection/>
    </xf>
    <xf numFmtId="0" fontId="55" fillId="0" borderId="24" xfId="61" applyFont="1" applyBorder="1" applyAlignment="1">
      <alignment horizontal="center" vertical="center" shrinkToFit="1"/>
      <protection/>
    </xf>
    <xf numFmtId="0" fontId="21" fillId="0" borderId="112" xfId="61" applyNumberFormat="1" applyFont="1" applyFill="1" applyBorder="1" applyAlignment="1">
      <alignment horizontal="center" vertical="center" shrinkToFit="1"/>
      <protection/>
    </xf>
    <xf numFmtId="0" fontId="21" fillId="0" borderId="130" xfId="61" applyNumberFormat="1" applyFont="1" applyFill="1" applyBorder="1" applyAlignment="1">
      <alignment horizontal="center" vertical="center" shrinkToFit="1"/>
      <protection/>
    </xf>
    <xf numFmtId="0" fontId="21" fillId="0" borderId="131" xfId="61" applyNumberFormat="1" applyFont="1" applyFill="1" applyBorder="1" applyAlignment="1">
      <alignment horizontal="center" vertical="center" shrinkToFit="1"/>
      <protection/>
    </xf>
    <xf numFmtId="0" fontId="21" fillId="0" borderId="112" xfId="61" applyNumberFormat="1" applyFont="1" applyFill="1" applyBorder="1" applyAlignment="1">
      <alignment horizontal="left" vertical="center" shrinkToFit="1"/>
      <protection/>
    </xf>
    <xf numFmtId="0" fontId="21" fillId="0" borderId="13" xfId="61" applyNumberFormat="1" applyFont="1" applyFill="1" applyBorder="1" applyAlignment="1">
      <alignment horizontal="left" vertical="center" shrinkToFit="1"/>
      <protection/>
    </xf>
    <xf numFmtId="0" fontId="21" fillId="0" borderId="16" xfId="61" applyNumberFormat="1" applyFont="1" applyFill="1" applyBorder="1" applyAlignment="1">
      <alignment horizontal="left" vertical="center" shrinkToFit="1"/>
      <protection/>
    </xf>
    <xf numFmtId="0" fontId="21" fillId="0" borderId="0" xfId="61" applyNumberFormat="1" applyFont="1" applyFill="1" applyBorder="1" applyAlignment="1">
      <alignment horizontal="left" vertical="center" shrinkToFit="1"/>
      <protection/>
    </xf>
    <xf numFmtId="0" fontId="20" fillId="0" borderId="39" xfId="61" applyFont="1" applyFill="1" applyBorder="1" applyAlignment="1">
      <alignment horizontal="center" vertical="center" wrapText="1" shrinkToFit="1"/>
      <protection/>
    </xf>
    <xf numFmtId="0" fontId="20" fillId="0" borderId="40" xfId="61" applyFont="1" applyFill="1" applyBorder="1" applyAlignment="1">
      <alignment horizontal="center" vertical="center" wrapText="1" shrinkToFit="1"/>
      <protection/>
    </xf>
    <xf numFmtId="0" fontId="20" fillId="0" borderId="41" xfId="61" applyFont="1" applyFill="1" applyBorder="1" applyAlignment="1">
      <alignment horizontal="center" vertical="center" wrapText="1" shrinkToFit="1"/>
      <protection/>
    </xf>
    <xf numFmtId="0" fontId="21" fillId="0" borderId="13" xfId="61" applyNumberFormat="1" applyFont="1" applyFill="1" applyBorder="1" applyAlignment="1">
      <alignment horizontal="center" vertical="center" shrinkToFit="1"/>
      <protection/>
    </xf>
    <xf numFmtId="0" fontId="43" fillId="0" borderId="39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41" fillId="0" borderId="4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133" xfId="0" applyFont="1" applyBorder="1" applyAlignment="1">
      <alignment horizontal="center" vertical="center"/>
    </xf>
    <xf numFmtId="0" fontId="41" fillId="0" borderId="134" xfId="0" applyFont="1" applyBorder="1" applyAlignment="1">
      <alignment horizontal="center" vertical="center"/>
    </xf>
    <xf numFmtId="0" fontId="41" fillId="0" borderId="135" xfId="0" applyFont="1" applyBorder="1" applyAlignment="1">
      <alignment horizontal="center" vertical="center"/>
    </xf>
    <xf numFmtId="0" fontId="120" fillId="0" borderId="112" xfId="0" applyFont="1" applyBorder="1" applyAlignment="1">
      <alignment horizontal="left" vertical="center" wrapText="1" indent="1"/>
    </xf>
    <xf numFmtId="0" fontId="120" fillId="0" borderId="13" xfId="0" applyFont="1" applyBorder="1" applyAlignment="1">
      <alignment horizontal="left" vertical="center" wrapText="1" indent="1"/>
    </xf>
    <xf numFmtId="0" fontId="120" fillId="0" borderId="14" xfId="0" applyFont="1" applyBorder="1" applyAlignment="1">
      <alignment horizontal="left" vertical="center" wrapText="1" indent="1"/>
    </xf>
    <xf numFmtId="0" fontId="120" fillId="0" borderId="16" xfId="0" applyFont="1" applyBorder="1" applyAlignment="1">
      <alignment horizontal="left" vertical="center" wrapText="1" indent="1"/>
    </xf>
    <xf numFmtId="0" fontId="120" fillId="0" borderId="0" xfId="0" applyFont="1" applyBorder="1" applyAlignment="1">
      <alignment horizontal="left" vertical="center" wrapText="1" indent="1"/>
    </xf>
    <xf numFmtId="0" fontId="120" fillId="0" borderId="15" xfId="0" applyFont="1" applyBorder="1" applyAlignment="1">
      <alignment horizontal="left" vertical="center" wrapText="1" indent="1"/>
    </xf>
    <xf numFmtId="0" fontId="120" fillId="0" borderId="17" xfId="0" applyFont="1" applyBorder="1" applyAlignment="1">
      <alignment horizontal="left" vertical="center" wrapText="1" indent="1"/>
    </xf>
    <xf numFmtId="0" fontId="120" fillId="0" borderId="18" xfId="0" applyFont="1" applyBorder="1" applyAlignment="1">
      <alignment horizontal="left" vertical="center" wrapText="1" indent="1"/>
    </xf>
    <xf numFmtId="0" fontId="120" fillId="0" borderId="24" xfId="0" applyFont="1" applyBorder="1" applyAlignment="1">
      <alignment horizontal="left" vertical="center" wrapText="1" indent="1"/>
    </xf>
    <xf numFmtId="0" fontId="45" fillId="0" borderId="136" xfId="0" applyFont="1" applyFill="1" applyBorder="1" applyAlignment="1">
      <alignment horizontal="left" vertical="center" wrapText="1"/>
    </xf>
    <xf numFmtId="0" fontId="45" fillId="0" borderId="137" xfId="0" applyFont="1" applyFill="1" applyBorder="1" applyAlignment="1">
      <alignment horizontal="left" vertical="center" wrapText="1"/>
    </xf>
    <xf numFmtId="0" fontId="45" fillId="0" borderId="138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32" xfId="0" applyFont="1" applyFill="1" applyBorder="1" applyAlignment="1">
      <alignment horizontal="left" vertical="center" wrapText="1"/>
    </xf>
    <xf numFmtId="0" fontId="45" fillId="0" borderId="133" xfId="0" applyFont="1" applyFill="1" applyBorder="1" applyAlignment="1">
      <alignment horizontal="left" vertical="center" wrapText="1"/>
    </xf>
    <xf numFmtId="0" fontId="45" fillId="0" borderId="134" xfId="0" applyFont="1" applyFill="1" applyBorder="1" applyAlignment="1">
      <alignment horizontal="left" vertical="center" wrapText="1"/>
    </xf>
    <xf numFmtId="0" fontId="45" fillId="0" borderId="135" xfId="0" applyFont="1" applyFill="1" applyBorder="1" applyAlignment="1">
      <alignment horizontal="left" vertical="center" wrapText="1"/>
    </xf>
    <xf numFmtId="0" fontId="52" fillId="0" borderId="112" xfId="61" applyFont="1" applyBorder="1" applyAlignment="1">
      <alignment horizontal="center" vertical="center" shrinkToFit="1"/>
      <protection/>
    </xf>
    <xf numFmtId="0" fontId="52" fillId="0" borderId="13" xfId="61" applyFont="1" applyBorder="1" applyAlignment="1">
      <alignment horizontal="center" vertical="center" shrinkToFit="1"/>
      <protection/>
    </xf>
    <xf numFmtId="0" fontId="21" fillId="0" borderId="114" xfId="61" applyFont="1" applyFill="1" applyBorder="1" applyAlignment="1">
      <alignment horizontal="center" vertical="center" shrinkToFit="1"/>
      <protection/>
    </xf>
    <xf numFmtId="0" fontId="21" fillId="0" borderId="115" xfId="61" applyFont="1" applyFill="1" applyBorder="1" applyAlignment="1">
      <alignment horizontal="center" vertical="center" shrinkToFit="1"/>
      <protection/>
    </xf>
    <xf numFmtId="0" fontId="21" fillId="0" borderId="118" xfId="61" applyFont="1" applyFill="1" applyBorder="1" applyAlignment="1">
      <alignment horizontal="center" vertical="center" shrinkToFit="1"/>
      <protection/>
    </xf>
    <xf numFmtId="0" fontId="21" fillId="0" borderId="119" xfId="61" applyFont="1" applyFill="1" applyBorder="1" applyAlignment="1">
      <alignment horizontal="center" vertical="center" shrinkToFit="1"/>
      <protection/>
    </xf>
    <xf numFmtId="0" fontId="21" fillId="0" borderId="120" xfId="61" applyFont="1" applyFill="1" applyBorder="1" applyAlignment="1">
      <alignment horizontal="center" vertical="center" shrinkToFit="1"/>
      <protection/>
    </xf>
    <xf numFmtId="0" fontId="21" fillId="0" borderId="121" xfId="61" applyFont="1" applyFill="1" applyBorder="1" applyAlignment="1">
      <alignment horizontal="center" vertical="center" shrinkToFit="1"/>
      <protection/>
    </xf>
    <xf numFmtId="0" fontId="40" fillId="33" borderId="112" xfId="61" applyNumberFormat="1" applyFont="1" applyFill="1" applyBorder="1" applyAlignment="1">
      <alignment horizontal="left" vertical="center" shrinkToFit="1"/>
      <protection/>
    </xf>
    <xf numFmtId="0" fontId="40" fillId="33" borderId="13" xfId="61" applyNumberFormat="1" applyFont="1" applyFill="1" applyBorder="1" applyAlignment="1">
      <alignment horizontal="left" vertical="center" shrinkToFit="1"/>
      <protection/>
    </xf>
    <xf numFmtId="0" fontId="40" fillId="33" borderId="16" xfId="61" applyNumberFormat="1" applyFont="1" applyFill="1" applyBorder="1" applyAlignment="1">
      <alignment horizontal="left" vertical="center" shrinkToFit="1"/>
      <protection/>
    </xf>
    <xf numFmtId="0" fontId="40" fillId="33" borderId="0" xfId="61" applyNumberFormat="1" applyFont="1" applyFill="1" applyBorder="1" applyAlignment="1">
      <alignment horizontal="left" vertical="center" shrinkToFit="1"/>
      <protection/>
    </xf>
    <xf numFmtId="0" fontId="40" fillId="33" borderId="0" xfId="61" applyNumberFormat="1" applyFont="1" applyFill="1" applyBorder="1" applyAlignment="1">
      <alignment horizontal="center" vertical="center" shrinkToFit="1"/>
      <protection/>
    </xf>
    <xf numFmtId="0" fontId="40" fillId="33" borderId="128" xfId="61" applyNumberFormat="1" applyFont="1" applyFill="1" applyBorder="1" applyAlignment="1">
      <alignment horizontal="center" vertical="center" shrinkToFit="1"/>
      <protection/>
    </xf>
    <xf numFmtId="0" fontId="40" fillId="33" borderId="122" xfId="61" applyNumberFormat="1" applyFont="1" applyFill="1" applyBorder="1" applyAlignment="1">
      <alignment horizontal="center" vertical="center" shrinkToFit="1"/>
      <protection/>
    </xf>
    <xf numFmtId="0" fontId="40" fillId="33" borderId="112" xfId="61" applyNumberFormat="1" applyFont="1" applyFill="1" applyBorder="1" applyAlignment="1">
      <alignment horizontal="center" vertical="center" shrinkToFit="1"/>
      <protection/>
    </xf>
    <xf numFmtId="0" fontId="40" fillId="33" borderId="125" xfId="61" applyNumberFormat="1" applyFont="1" applyFill="1" applyBorder="1" applyAlignment="1">
      <alignment horizontal="center" vertical="center" shrinkToFit="1"/>
      <protection/>
    </xf>
    <xf numFmtId="0" fontId="40" fillId="33" borderId="18" xfId="61" applyNumberFormat="1" applyFont="1" applyFill="1" applyBorder="1" applyAlignment="1">
      <alignment horizontal="center" vertical="center" shrinkToFit="1"/>
      <protection/>
    </xf>
    <xf numFmtId="0" fontId="21" fillId="35" borderId="112" xfId="61" applyFont="1" applyFill="1" applyBorder="1" applyAlignment="1">
      <alignment horizontal="center" vertical="center" shrinkToFit="1"/>
      <protection/>
    </xf>
    <xf numFmtId="0" fontId="21" fillId="35" borderId="113" xfId="61" applyFont="1" applyFill="1" applyBorder="1" applyAlignment="1">
      <alignment horizontal="center" vertical="center" shrinkToFit="1"/>
      <protection/>
    </xf>
    <xf numFmtId="0" fontId="21" fillId="35" borderId="114" xfId="61" applyFont="1" applyFill="1" applyBorder="1" applyAlignment="1">
      <alignment horizontal="center" vertical="center" shrinkToFit="1"/>
      <protection/>
    </xf>
    <xf numFmtId="0" fontId="21" fillId="35" borderId="16" xfId="61" applyFont="1" applyFill="1" applyBorder="1" applyAlignment="1">
      <alignment horizontal="center" vertical="center" shrinkToFit="1"/>
      <protection/>
    </xf>
    <xf numFmtId="0" fontId="21" fillId="35" borderId="42" xfId="61" applyFont="1" applyFill="1" applyBorder="1" applyAlignment="1">
      <alignment horizontal="center" vertical="center" shrinkToFit="1"/>
      <protection/>
    </xf>
    <xf numFmtId="0" fontId="21" fillId="35" borderId="115" xfId="61" applyFont="1" applyFill="1" applyBorder="1" applyAlignment="1">
      <alignment horizontal="center" vertical="center" shrinkToFit="1"/>
      <protection/>
    </xf>
    <xf numFmtId="0" fontId="21" fillId="35" borderId="116" xfId="61" applyFont="1" applyFill="1" applyBorder="1" applyAlignment="1">
      <alignment horizontal="center" vertical="center" shrinkToFit="1"/>
      <protection/>
    </xf>
    <xf numFmtId="0" fontId="21" fillId="35" borderId="117" xfId="61" applyFont="1" applyFill="1" applyBorder="1" applyAlignment="1">
      <alignment horizontal="center" vertical="center" shrinkToFit="1"/>
      <protection/>
    </xf>
    <xf numFmtId="0" fontId="21" fillId="35" borderId="118" xfId="61" applyFont="1" applyFill="1" applyBorder="1" applyAlignment="1">
      <alignment horizontal="center" vertical="center" shrinkToFit="1"/>
      <protection/>
    </xf>
    <xf numFmtId="0" fontId="21" fillId="35" borderId="119" xfId="61" applyFont="1" applyFill="1" applyBorder="1" applyAlignment="1">
      <alignment horizontal="center" vertical="center" shrinkToFit="1"/>
      <protection/>
    </xf>
    <xf numFmtId="0" fontId="21" fillId="35" borderId="120" xfId="61" applyFont="1" applyFill="1" applyBorder="1" applyAlignment="1">
      <alignment horizontal="center" vertical="center" shrinkToFit="1"/>
      <protection/>
    </xf>
    <xf numFmtId="0" fontId="21" fillId="35" borderId="121" xfId="61" applyFont="1" applyFill="1" applyBorder="1" applyAlignment="1">
      <alignment horizontal="center" vertical="center" shrinkToFit="1"/>
      <protection/>
    </xf>
    <xf numFmtId="0" fontId="15" fillId="0" borderId="14" xfId="61" applyFill="1" applyBorder="1" applyAlignment="1">
      <alignment horizontal="center" vertical="center" shrinkToFit="1"/>
      <protection/>
    </xf>
    <xf numFmtId="0" fontId="40" fillId="0" borderId="139" xfId="61" applyFont="1" applyFill="1" applyBorder="1" applyAlignment="1">
      <alignment horizontal="center" vertical="center" shrinkToFit="1"/>
      <protection/>
    </xf>
    <xf numFmtId="0" fontId="40" fillId="0" borderId="140" xfId="61" applyFont="1" applyFill="1" applyBorder="1" applyAlignment="1">
      <alignment horizontal="center" vertical="center" shrinkToFit="1"/>
      <protection/>
    </xf>
    <xf numFmtId="0" fontId="40" fillId="0" borderId="55" xfId="61" applyFont="1" applyFill="1" applyBorder="1" applyAlignment="1">
      <alignment horizontal="center" vertical="center" shrinkToFit="1"/>
      <protection/>
    </xf>
    <xf numFmtId="0" fontId="40" fillId="0" borderId="141" xfId="61" applyFont="1" applyFill="1" applyBorder="1" applyAlignment="1">
      <alignment horizontal="center" vertical="center" shrinkToFit="1"/>
      <protection/>
    </xf>
    <xf numFmtId="0" fontId="40" fillId="33" borderId="139" xfId="61" applyFont="1" applyFill="1" applyBorder="1" applyAlignment="1">
      <alignment horizontal="center" vertical="center" shrinkToFit="1"/>
      <protection/>
    </xf>
    <xf numFmtId="0" fontId="40" fillId="33" borderId="140" xfId="61" applyFont="1" applyFill="1" applyBorder="1" applyAlignment="1">
      <alignment horizontal="center" vertical="center" shrinkToFit="1"/>
      <protection/>
    </xf>
    <xf numFmtId="0" fontId="40" fillId="33" borderId="55" xfId="61" applyFont="1" applyFill="1" applyBorder="1" applyAlignment="1">
      <alignment horizontal="center" vertical="center" shrinkToFit="1"/>
      <protection/>
    </xf>
    <xf numFmtId="0" fontId="40" fillId="33" borderId="141" xfId="61" applyFont="1" applyFill="1" applyBorder="1" applyAlignment="1">
      <alignment horizontal="center" vertical="center" shrinkToFit="1"/>
      <protection/>
    </xf>
    <xf numFmtId="0" fontId="21" fillId="33" borderId="16" xfId="61" applyNumberFormat="1" applyFont="1" applyFill="1" applyBorder="1" applyAlignment="1">
      <alignment horizontal="center" vertical="center" shrinkToFit="1"/>
      <protection/>
    </xf>
    <xf numFmtId="0" fontId="21" fillId="33" borderId="123" xfId="61" applyNumberFormat="1" applyFont="1" applyFill="1" applyBorder="1" applyAlignment="1">
      <alignment horizontal="center" vertical="center" shrinkToFit="1"/>
      <protection/>
    </xf>
    <xf numFmtId="0" fontId="21" fillId="33" borderId="124" xfId="61" applyNumberFormat="1" applyFont="1" applyFill="1" applyBorder="1" applyAlignment="1">
      <alignment horizontal="center" vertical="center" shrinkToFit="1"/>
      <protection/>
    </xf>
    <xf numFmtId="0" fontId="21" fillId="33" borderId="126" xfId="61" applyNumberFormat="1" applyFont="1" applyFill="1" applyBorder="1" applyAlignment="1">
      <alignment horizontal="center" vertical="center" shrinkToFit="1"/>
      <protection/>
    </xf>
    <xf numFmtId="0" fontId="21" fillId="33" borderId="127" xfId="61" applyNumberFormat="1" applyFont="1" applyFill="1" applyBorder="1" applyAlignment="1">
      <alignment horizontal="center" vertical="center" shrinkToFit="1"/>
      <protection/>
    </xf>
    <xf numFmtId="0" fontId="21" fillId="0" borderId="112" xfId="61" applyFont="1" applyBorder="1" applyAlignment="1">
      <alignment horizontal="center" vertical="center" shrinkToFit="1"/>
      <protection/>
    </xf>
    <xf numFmtId="0" fontId="21" fillId="0" borderId="13" xfId="61" applyFont="1" applyBorder="1" applyAlignment="1">
      <alignment horizontal="center" vertical="center" shrinkToFit="1"/>
      <protection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9" fillId="33" borderId="1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37" fillId="35" borderId="0" xfId="0" applyFont="1" applyFill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121" fillId="13" borderId="0" xfId="0" applyFont="1" applyFill="1" applyAlignment="1">
      <alignment horizontal="center" vertical="center" wrapText="1"/>
    </xf>
    <xf numFmtId="0" fontId="121" fillId="13" borderId="18" xfId="0" applyFont="1" applyFill="1" applyBorder="1" applyAlignment="1">
      <alignment horizontal="center" vertical="center" wrapText="1"/>
    </xf>
    <xf numFmtId="0" fontId="51" fillId="0" borderId="136" xfId="61" applyFont="1" applyFill="1" applyBorder="1" applyAlignment="1">
      <alignment horizontal="center" vertical="center" shrinkToFit="1"/>
      <protection/>
    </xf>
    <xf numFmtId="0" fontId="51" fillId="0" borderId="137" xfId="61" applyFont="1" applyFill="1" applyBorder="1" applyAlignment="1">
      <alignment horizontal="center" vertical="center" shrinkToFit="1"/>
      <protection/>
    </xf>
    <xf numFmtId="0" fontId="51" fillId="0" borderId="138" xfId="61" applyFont="1" applyFill="1" applyBorder="1" applyAlignment="1">
      <alignment horizontal="center" vertical="center" shrinkToFit="1"/>
      <protection/>
    </xf>
    <xf numFmtId="0" fontId="51" fillId="0" borderId="42" xfId="61" applyFont="1" applyFill="1" applyBorder="1" applyAlignment="1">
      <alignment horizontal="center" vertical="center" shrinkToFit="1"/>
      <protection/>
    </xf>
    <xf numFmtId="0" fontId="51" fillId="0" borderId="0" xfId="61" applyFont="1" applyFill="1" applyBorder="1" applyAlignment="1">
      <alignment horizontal="center" vertical="center" shrinkToFit="1"/>
      <protection/>
    </xf>
    <xf numFmtId="0" fontId="51" fillId="0" borderId="132" xfId="61" applyFont="1" applyFill="1" applyBorder="1" applyAlignment="1">
      <alignment horizontal="center" vertical="center" shrinkToFit="1"/>
      <protection/>
    </xf>
    <xf numFmtId="0" fontId="51" fillId="0" borderId="133" xfId="61" applyFont="1" applyFill="1" applyBorder="1" applyAlignment="1">
      <alignment horizontal="center" vertical="center" shrinkToFit="1"/>
      <protection/>
    </xf>
    <xf numFmtId="0" fontId="51" fillId="0" borderId="134" xfId="61" applyFont="1" applyFill="1" applyBorder="1" applyAlignment="1">
      <alignment horizontal="center" vertical="center" shrinkToFit="1"/>
      <protection/>
    </xf>
    <xf numFmtId="0" fontId="51" fillId="0" borderId="135" xfId="61" applyFont="1" applyFill="1" applyBorder="1" applyAlignment="1">
      <alignment horizontal="center" vertical="center" shrinkToFit="1"/>
      <protection/>
    </xf>
    <xf numFmtId="0" fontId="21" fillId="0" borderId="112" xfId="61" applyFont="1" applyFill="1" applyBorder="1" applyAlignment="1">
      <alignment horizontal="center" vertical="center" wrapText="1" shrinkToFit="1"/>
      <protection/>
    </xf>
    <xf numFmtId="0" fontId="21" fillId="0" borderId="13" xfId="61" applyFont="1" applyFill="1" applyBorder="1" applyAlignment="1">
      <alignment horizontal="center" vertical="center" shrinkToFit="1"/>
      <protection/>
    </xf>
    <xf numFmtId="0" fontId="21" fillId="0" borderId="14" xfId="61" applyFont="1" applyFill="1" applyBorder="1" applyAlignment="1">
      <alignment horizontal="center" vertical="center" shrinkToFit="1"/>
      <protection/>
    </xf>
    <xf numFmtId="0" fontId="21" fillId="0" borderId="0" xfId="61" applyFont="1" applyFill="1" applyBorder="1" applyAlignment="1">
      <alignment horizontal="center" vertical="center" shrinkToFit="1"/>
      <protection/>
    </xf>
    <xf numFmtId="0" fontId="21" fillId="0" borderId="15" xfId="61" applyFont="1" applyFill="1" applyBorder="1" applyAlignment="1">
      <alignment horizontal="center" vertical="center" shrinkToFit="1"/>
      <protection/>
    </xf>
    <xf numFmtId="0" fontId="21" fillId="0" borderId="17" xfId="61" applyFont="1" applyFill="1" applyBorder="1" applyAlignment="1">
      <alignment horizontal="center" vertical="center" shrinkToFit="1"/>
      <protection/>
    </xf>
    <xf numFmtId="0" fontId="21" fillId="0" borderId="18" xfId="61" applyFont="1" applyFill="1" applyBorder="1" applyAlignment="1">
      <alignment horizontal="center" vertical="center" shrinkToFit="1"/>
      <protection/>
    </xf>
    <xf numFmtId="0" fontId="21" fillId="0" borderId="24" xfId="61" applyFont="1" applyFill="1" applyBorder="1" applyAlignment="1">
      <alignment horizontal="center" vertical="center" shrinkToFit="1"/>
      <protection/>
    </xf>
    <xf numFmtId="0" fontId="121" fillId="33" borderId="0" xfId="0" applyFont="1" applyFill="1" applyAlignment="1">
      <alignment horizontal="center" vertical="center" wrapText="1"/>
    </xf>
    <xf numFmtId="0" fontId="121" fillId="33" borderId="18" xfId="0" applyFont="1" applyFill="1" applyBorder="1" applyAlignment="1">
      <alignment horizontal="center" vertical="center" wrapText="1"/>
    </xf>
    <xf numFmtId="0" fontId="120" fillId="13" borderId="0" xfId="0" applyFont="1" applyFill="1" applyAlignment="1">
      <alignment horizontal="center" vertical="center" wrapText="1"/>
    </xf>
    <xf numFmtId="0" fontId="120" fillId="13" borderId="18" xfId="0" applyFont="1" applyFill="1" applyBorder="1" applyAlignment="1">
      <alignment horizontal="center" vertical="center" wrapText="1"/>
    </xf>
    <xf numFmtId="0" fontId="122" fillId="35" borderId="0" xfId="0" applyFont="1" applyFill="1" applyAlignment="1">
      <alignment horizontal="center" vertical="center" wrapText="1"/>
    </xf>
    <xf numFmtId="0" fontId="40" fillId="33" borderId="41" xfId="61" applyFont="1" applyFill="1" applyBorder="1" applyAlignment="1">
      <alignment horizontal="center" vertical="center" shrinkToFit="1"/>
      <protection/>
    </xf>
    <xf numFmtId="0" fontId="40" fillId="33" borderId="139" xfId="61" applyNumberFormat="1" applyFont="1" applyFill="1" applyBorder="1" applyAlignment="1">
      <alignment horizontal="center" vertical="center" shrinkToFit="1"/>
      <protection/>
    </xf>
    <xf numFmtId="0" fontId="40" fillId="33" borderId="140" xfId="61" applyNumberFormat="1" applyFont="1" applyFill="1" applyBorder="1" applyAlignment="1">
      <alignment horizontal="center" vertical="center" shrinkToFit="1"/>
      <protection/>
    </xf>
    <xf numFmtId="0" fontId="40" fillId="33" borderId="142" xfId="61" applyFont="1" applyFill="1" applyBorder="1" applyAlignment="1">
      <alignment horizontal="center" vertical="center" shrinkToFit="1"/>
      <protection/>
    </xf>
    <xf numFmtId="0" fontId="40" fillId="33" borderId="55" xfId="61" applyNumberFormat="1" applyFont="1" applyFill="1" applyBorder="1" applyAlignment="1">
      <alignment horizontal="center" vertical="center" shrinkToFit="1"/>
      <protection/>
    </xf>
    <xf numFmtId="0" fontId="40" fillId="33" borderId="143" xfId="61" applyFont="1" applyFill="1" applyBorder="1" applyAlignment="1">
      <alignment horizontal="center" vertical="center" shrinkToFit="1"/>
      <protection/>
    </xf>
    <xf numFmtId="0" fontId="40" fillId="33" borderId="141" xfId="61" applyNumberFormat="1" applyFont="1" applyFill="1" applyBorder="1" applyAlignment="1">
      <alignment horizontal="center" vertical="center" shrinkToFit="1"/>
      <protection/>
    </xf>
    <xf numFmtId="0" fontId="40" fillId="0" borderId="140" xfId="61" applyNumberFormat="1" applyFont="1" applyFill="1" applyBorder="1" applyAlignment="1">
      <alignment horizontal="center" vertical="center" shrinkToFit="1"/>
      <protection/>
    </xf>
    <xf numFmtId="0" fontId="40" fillId="0" borderId="142" xfId="61" applyFont="1" applyFill="1" applyBorder="1" applyAlignment="1">
      <alignment horizontal="center" vertical="center" shrinkToFit="1"/>
      <protection/>
    </xf>
    <xf numFmtId="0" fontId="40" fillId="0" borderId="55" xfId="61" applyNumberFormat="1" applyFont="1" applyFill="1" applyBorder="1" applyAlignment="1">
      <alignment horizontal="center" vertical="center" shrinkToFit="1"/>
      <protection/>
    </xf>
    <xf numFmtId="0" fontId="40" fillId="0" borderId="41" xfId="61" applyFont="1" applyFill="1" applyBorder="1" applyAlignment="1">
      <alignment horizontal="center" vertical="center" shrinkToFit="1"/>
      <protection/>
    </xf>
    <xf numFmtId="0" fontId="40" fillId="0" borderId="139" xfId="61" applyNumberFormat="1" applyFont="1" applyFill="1" applyBorder="1" applyAlignment="1">
      <alignment horizontal="center" vertical="center" shrinkToFit="1"/>
      <protection/>
    </xf>
    <xf numFmtId="0" fontId="40" fillId="0" borderId="143" xfId="61" applyFont="1" applyFill="1" applyBorder="1" applyAlignment="1">
      <alignment horizontal="center" vertical="center" shrinkToFit="1"/>
      <protection/>
    </xf>
    <xf numFmtId="0" fontId="40" fillId="0" borderId="141" xfId="61" applyNumberFormat="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40" fillId="0" borderId="112" xfId="61" applyNumberFormat="1" applyFont="1" applyFill="1" applyBorder="1" applyAlignment="1">
      <alignment horizontal="center" vertical="center" shrinkToFit="1"/>
      <protection/>
    </xf>
    <xf numFmtId="0" fontId="40" fillId="0" borderId="13" xfId="61" applyNumberFormat="1" applyFont="1" applyFill="1" applyBorder="1" applyAlignment="1">
      <alignment horizontal="center" vertical="center" shrinkToFit="1"/>
      <protection/>
    </xf>
    <xf numFmtId="0" fontId="40" fillId="0" borderId="14" xfId="61" applyNumberFormat="1" applyFont="1" applyFill="1" applyBorder="1" applyAlignment="1">
      <alignment horizontal="center" vertical="center" shrinkToFit="1"/>
      <protection/>
    </xf>
    <xf numFmtId="0" fontId="40" fillId="0" borderId="16" xfId="61" applyNumberFormat="1" applyFont="1" applyFill="1" applyBorder="1" applyAlignment="1">
      <alignment horizontal="center" vertical="center" shrinkToFit="1"/>
      <protection/>
    </xf>
    <xf numFmtId="0" fontId="40" fillId="0" borderId="0" xfId="61" applyNumberFormat="1" applyFont="1" applyFill="1" applyBorder="1" applyAlignment="1">
      <alignment horizontal="center" vertical="center" shrinkToFit="1"/>
      <protection/>
    </xf>
    <xf numFmtId="0" fontId="40" fillId="0" borderId="15" xfId="61" applyNumberFormat="1" applyFont="1" applyFill="1" applyBorder="1" applyAlignment="1">
      <alignment horizontal="center" vertical="center" shrinkToFit="1"/>
      <protection/>
    </xf>
    <xf numFmtId="0" fontId="40" fillId="0" borderId="17" xfId="61" applyNumberFormat="1" applyFont="1" applyFill="1" applyBorder="1" applyAlignment="1">
      <alignment horizontal="center" vertical="center" shrinkToFit="1"/>
      <protection/>
    </xf>
    <xf numFmtId="0" fontId="40" fillId="0" borderId="18" xfId="61" applyNumberFormat="1" applyFont="1" applyFill="1" applyBorder="1" applyAlignment="1">
      <alignment horizontal="center" vertical="center" shrinkToFit="1"/>
      <protection/>
    </xf>
    <xf numFmtId="0" fontId="40" fillId="0" borderId="24" xfId="61" applyNumberFormat="1" applyFont="1" applyFill="1" applyBorder="1" applyAlignment="1">
      <alignment horizontal="center" vertical="center" shrinkToFit="1"/>
      <protection/>
    </xf>
    <xf numFmtId="0" fontId="55" fillId="35" borderId="112" xfId="61" applyFont="1" applyFill="1" applyBorder="1" applyAlignment="1">
      <alignment horizontal="center" vertical="center" wrapText="1" shrinkToFit="1"/>
      <protection/>
    </xf>
    <xf numFmtId="0" fontId="55" fillId="35" borderId="13" xfId="61" applyFont="1" applyFill="1" applyBorder="1" applyAlignment="1">
      <alignment horizontal="center" vertical="center" shrinkToFit="1"/>
      <protection/>
    </xf>
    <xf numFmtId="0" fontId="55" fillId="35" borderId="14" xfId="61" applyFont="1" applyFill="1" applyBorder="1" applyAlignment="1">
      <alignment horizontal="center" vertical="center" shrinkToFit="1"/>
      <protection/>
    </xf>
    <xf numFmtId="0" fontId="55" fillId="35" borderId="16" xfId="61" applyFont="1" applyFill="1" applyBorder="1" applyAlignment="1">
      <alignment horizontal="center" vertical="center" shrinkToFit="1"/>
      <protection/>
    </xf>
    <xf numFmtId="0" fontId="55" fillId="35" borderId="0" xfId="61" applyFont="1" applyFill="1" applyBorder="1" applyAlignment="1">
      <alignment horizontal="center" vertical="center" shrinkToFit="1"/>
      <protection/>
    </xf>
    <xf numFmtId="0" fontId="55" fillId="35" borderId="15" xfId="61" applyFont="1" applyFill="1" applyBorder="1" applyAlignment="1">
      <alignment horizontal="center" vertical="center" shrinkToFit="1"/>
      <protection/>
    </xf>
    <xf numFmtId="0" fontId="55" fillId="35" borderId="17" xfId="61" applyFont="1" applyFill="1" applyBorder="1" applyAlignment="1">
      <alignment horizontal="center" vertical="center" shrinkToFit="1"/>
      <protection/>
    </xf>
    <xf numFmtId="0" fontId="55" fillId="35" borderId="18" xfId="61" applyFont="1" applyFill="1" applyBorder="1" applyAlignment="1">
      <alignment horizontal="center" vertical="center" shrinkToFit="1"/>
      <protection/>
    </xf>
    <xf numFmtId="0" fontId="55" fillId="35" borderId="24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37</xdr:row>
      <xdr:rowOff>0</xdr:rowOff>
    </xdr:from>
    <xdr:to>
      <xdr:col>19</xdr:col>
      <xdr:colOff>9525</xdr:colOff>
      <xdr:row>37</xdr:row>
      <xdr:rowOff>0</xdr:rowOff>
    </xdr:to>
    <xdr:sp>
      <xdr:nvSpPr>
        <xdr:cNvPr id="1" name="Line 40"/>
        <xdr:cNvSpPr>
          <a:spLocks/>
        </xdr:cNvSpPr>
      </xdr:nvSpPr>
      <xdr:spPr>
        <a:xfrm>
          <a:off x="28575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" name="Line 9"/>
        <xdr:cNvSpPr>
          <a:spLocks/>
        </xdr:cNvSpPr>
      </xdr:nvSpPr>
      <xdr:spPr>
        <a:xfrm>
          <a:off x="5715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3" name="Line 9"/>
        <xdr:cNvSpPr>
          <a:spLocks/>
        </xdr:cNvSpPr>
      </xdr:nvSpPr>
      <xdr:spPr>
        <a:xfrm>
          <a:off x="5715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9525</xdr:colOff>
      <xdr:row>120</xdr:row>
      <xdr:rowOff>0</xdr:rowOff>
    </xdr:from>
    <xdr:to>
      <xdr:col>87</xdr:col>
      <xdr:colOff>9525</xdr:colOff>
      <xdr:row>120</xdr:row>
      <xdr:rowOff>0</xdr:rowOff>
    </xdr:to>
    <xdr:sp>
      <xdr:nvSpPr>
        <xdr:cNvPr id="4" name="Line 44"/>
        <xdr:cNvSpPr>
          <a:spLocks/>
        </xdr:cNvSpPr>
      </xdr:nvSpPr>
      <xdr:spPr>
        <a:xfrm>
          <a:off x="128682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102</xdr:row>
      <xdr:rowOff>0</xdr:rowOff>
    </xdr:from>
    <xdr:to>
      <xdr:col>82</xdr:col>
      <xdr:colOff>9525</xdr:colOff>
      <xdr:row>102</xdr:row>
      <xdr:rowOff>0</xdr:rowOff>
    </xdr:to>
    <xdr:sp>
      <xdr:nvSpPr>
        <xdr:cNvPr id="5" name="Line 44"/>
        <xdr:cNvSpPr>
          <a:spLocks/>
        </xdr:cNvSpPr>
      </xdr:nvSpPr>
      <xdr:spPr>
        <a:xfrm>
          <a:off x="12058650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50"/>
  <sheetViews>
    <sheetView zoomScalePageLayoutView="0" workbookViewId="0" topLeftCell="B2">
      <selection activeCell="B7" sqref="A7:IV25"/>
    </sheetView>
  </sheetViews>
  <sheetFormatPr defaultColWidth="9.00390625" defaultRowHeight="13.5"/>
  <cols>
    <col min="1" max="1" width="0.875" style="0" customWidth="1"/>
    <col min="2" max="2" width="4.875" style="0" customWidth="1"/>
    <col min="3" max="5" width="2.625" style="0" customWidth="1"/>
    <col min="6" max="7" width="1.875" style="0" customWidth="1"/>
    <col min="8" max="12" width="2.625" style="0" customWidth="1"/>
    <col min="13" max="13" width="5.125" style="0" customWidth="1"/>
    <col min="14" max="18" width="2.625" style="0" customWidth="1"/>
    <col min="19" max="22" width="2.625" style="0" hidden="1" customWidth="1"/>
    <col min="23" max="24" width="1.625" style="0" customWidth="1"/>
    <col min="25" max="25" width="1.12109375" style="0" customWidth="1"/>
    <col min="26" max="27" width="2.625" style="0" hidden="1" customWidth="1"/>
    <col min="28" max="28" width="5.375" style="0" customWidth="1"/>
    <col min="29" max="31" width="2.625" style="0" customWidth="1"/>
    <col min="32" max="32" width="1.875" style="0" customWidth="1"/>
    <col min="33" max="33" width="1.625" style="0" customWidth="1"/>
    <col min="34" max="38" width="2.625" style="0" customWidth="1"/>
    <col min="39" max="39" width="5.125" style="0" customWidth="1"/>
    <col min="40" max="44" width="2.625" style="0" customWidth="1"/>
    <col min="45" max="48" width="2.625" style="0" hidden="1" customWidth="1"/>
    <col min="49" max="50" width="1.625" style="0" customWidth="1"/>
    <col min="51" max="51" width="1.12109375" style="0" customWidth="1"/>
    <col min="52" max="53" width="2.625" style="0" hidden="1" customWidth="1"/>
    <col min="54" max="54" width="3.75390625" style="0" customWidth="1"/>
    <col min="55" max="55" width="6.375" style="0" customWidth="1"/>
    <col min="56" max="60" width="2.625" style="0" customWidth="1"/>
    <col min="61" max="65" width="3.625" style="0" customWidth="1"/>
    <col min="66" max="66" width="10.00390625" style="0" customWidth="1"/>
    <col min="67" max="71" width="3.625" style="0" customWidth="1"/>
    <col min="72" max="72" width="2.625" style="0" customWidth="1"/>
    <col min="73" max="76" width="2.625" style="0" hidden="1" customWidth="1"/>
    <col min="77" max="79" width="2.625" style="0" customWidth="1"/>
    <col min="80" max="80" width="5.50390625" style="0" customWidth="1"/>
  </cols>
  <sheetData>
    <row r="1" spans="3:79" ht="52.5" customHeight="1">
      <c r="C1" s="281" t="s">
        <v>132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1"/>
      <c r="BA1" s="21"/>
      <c r="BB1" s="21"/>
      <c r="BC1" s="377" t="s">
        <v>45</v>
      </c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67"/>
    </row>
    <row r="2" spans="2:79" ht="35.25" customHeight="1">
      <c r="B2" s="197" t="s">
        <v>120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9"/>
      <c r="AC2" s="123"/>
      <c r="AD2" s="123"/>
      <c r="AE2" s="194" t="s">
        <v>119</v>
      </c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6"/>
      <c r="AZ2" s="21"/>
      <c r="BA2" s="21"/>
      <c r="BB2" s="21"/>
      <c r="BC2" s="125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91" t="s">
        <v>115</v>
      </c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3"/>
      <c r="BZ2" s="126"/>
      <c r="CA2" s="67"/>
    </row>
    <row r="3" spans="3:79" ht="30" customHeight="1">
      <c r="C3" s="202" t="s">
        <v>118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112"/>
      <c r="BA3" s="112"/>
      <c r="BB3" s="112"/>
      <c r="BC3" s="112"/>
      <c r="BD3" s="204" t="s">
        <v>117</v>
      </c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3"/>
      <c r="CA3" s="3"/>
    </row>
    <row r="4" spans="3:79" ht="24" customHeight="1" thickBot="1">
      <c r="C4" s="212" t="s">
        <v>134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4"/>
      <c r="AZ4" s="4"/>
      <c r="BA4" s="4"/>
      <c r="BB4" s="106"/>
      <c r="BC4" s="4"/>
      <c r="BD4" s="206" t="s">
        <v>128</v>
      </c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8"/>
      <c r="BZ4" s="3"/>
      <c r="CA4" s="3"/>
    </row>
    <row r="5" spans="3:80" ht="24" customHeight="1" thickBot="1">
      <c r="C5" s="185" t="s">
        <v>135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  <c r="Z5" s="4"/>
      <c r="AA5" s="4"/>
      <c r="AB5" s="175" t="s">
        <v>95</v>
      </c>
      <c r="AC5" s="311" t="s">
        <v>84</v>
      </c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3"/>
      <c r="AZ5" s="3"/>
      <c r="BA5" s="3"/>
      <c r="BB5" s="106"/>
      <c r="BD5" s="209" t="s">
        <v>133</v>
      </c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1"/>
      <c r="BZ5" s="200"/>
      <c r="CA5" s="201"/>
      <c r="CB5" s="201"/>
    </row>
    <row r="6" spans="3:80" ht="24" customHeight="1" thickBot="1" thickTop="1">
      <c r="C6" s="314" t="s">
        <v>0</v>
      </c>
      <c r="D6" s="272"/>
      <c r="E6" s="272"/>
      <c r="F6" s="315" t="s">
        <v>3</v>
      </c>
      <c r="G6" s="316"/>
      <c r="H6" s="273" t="s">
        <v>4</v>
      </c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322" t="s">
        <v>5</v>
      </c>
      <c r="T6" s="322"/>
      <c r="U6" s="322"/>
      <c r="V6" s="322"/>
      <c r="W6" s="272" t="s">
        <v>2</v>
      </c>
      <c r="X6" s="272"/>
      <c r="Y6" s="323"/>
      <c r="Z6" s="9"/>
      <c r="AA6" s="9"/>
      <c r="AB6" s="108"/>
      <c r="AC6" s="320" t="s">
        <v>0</v>
      </c>
      <c r="AD6" s="321"/>
      <c r="AE6" s="321"/>
      <c r="AF6" s="327" t="s">
        <v>3</v>
      </c>
      <c r="AG6" s="328"/>
      <c r="AH6" s="324" t="s">
        <v>4</v>
      </c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17" t="s">
        <v>5</v>
      </c>
      <c r="AT6" s="317"/>
      <c r="AU6" s="317"/>
      <c r="AV6" s="317"/>
      <c r="AW6" s="318" t="s">
        <v>2</v>
      </c>
      <c r="AX6" s="318"/>
      <c r="AY6" s="319"/>
      <c r="AZ6" s="8"/>
      <c r="BA6" s="8"/>
      <c r="BB6" s="106"/>
      <c r="BD6" s="271" t="s">
        <v>0</v>
      </c>
      <c r="BE6" s="272"/>
      <c r="BF6" s="272"/>
      <c r="BG6" s="272" t="s">
        <v>3</v>
      </c>
      <c r="BH6" s="272"/>
      <c r="BI6" s="273" t="s">
        <v>4</v>
      </c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4" t="s">
        <v>2</v>
      </c>
      <c r="BU6" s="275"/>
      <c r="BV6" s="275"/>
      <c r="BW6" s="275"/>
      <c r="BX6" s="275"/>
      <c r="BY6" s="276"/>
      <c r="BZ6" s="52"/>
      <c r="CA6" s="52"/>
      <c r="CB6" s="52"/>
    </row>
    <row r="7" spans="2:80" ht="30" customHeight="1" thickBot="1">
      <c r="B7" s="167" t="s">
        <v>71</v>
      </c>
      <c r="C7" s="336">
        <v>0.375</v>
      </c>
      <c r="D7" s="337"/>
      <c r="E7" s="337"/>
      <c r="F7" s="245">
        <v>1</v>
      </c>
      <c r="G7" s="245"/>
      <c r="H7" s="246" t="s">
        <v>75</v>
      </c>
      <c r="I7" s="247"/>
      <c r="J7" s="247"/>
      <c r="K7" s="247"/>
      <c r="L7" s="248"/>
      <c r="M7" s="18" t="s">
        <v>9</v>
      </c>
      <c r="N7" s="246" t="s">
        <v>76</v>
      </c>
      <c r="O7" s="247"/>
      <c r="P7" s="247"/>
      <c r="Q7" s="247"/>
      <c r="R7" s="248"/>
      <c r="S7" s="245" t="s">
        <v>10</v>
      </c>
      <c r="T7" s="245"/>
      <c r="U7" s="245"/>
      <c r="V7" s="245"/>
      <c r="W7" s="338">
        <v>12</v>
      </c>
      <c r="X7" s="338"/>
      <c r="Y7" s="339"/>
      <c r="Z7" s="68"/>
      <c r="AA7" s="68"/>
      <c r="AB7" s="174"/>
      <c r="AC7" s="325">
        <v>0.375</v>
      </c>
      <c r="AD7" s="290"/>
      <c r="AE7" s="290"/>
      <c r="AF7" s="245">
        <v>1</v>
      </c>
      <c r="AG7" s="245"/>
      <c r="AH7" s="246" t="s">
        <v>87</v>
      </c>
      <c r="AI7" s="247"/>
      <c r="AJ7" s="247"/>
      <c r="AK7" s="247"/>
      <c r="AL7" s="248"/>
      <c r="AM7" s="18" t="s">
        <v>1</v>
      </c>
      <c r="AN7" s="246" t="s">
        <v>88</v>
      </c>
      <c r="AO7" s="247"/>
      <c r="AP7" s="247"/>
      <c r="AQ7" s="247"/>
      <c r="AR7" s="248"/>
      <c r="AS7" s="245" t="s">
        <v>11</v>
      </c>
      <c r="AT7" s="245"/>
      <c r="AU7" s="245"/>
      <c r="AV7" s="332"/>
      <c r="AW7" s="333">
        <v>16</v>
      </c>
      <c r="AX7" s="334"/>
      <c r="AY7" s="335"/>
      <c r="AZ7" s="116"/>
      <c r="BA7" s="116"/>
      <c r="BB7" s="117"/>
      <c r="BC7" s="183" t="s">
        <v>111</v>
      </c>
      <c r="BD7" s="258">
        <v>0.375</v>
      </c>
      <c r="BE7" s="259"/>
      <c r="BF7" s="259"/>
      <c r="BG7" s="245">
        <v>1</v>
      </c>
      <c r="BH7" s="245"/>
      <c r="BI7" s="246" t="s">
        <v>96</v>
      </c>
      <c r="BJ7" s="247"/>
      <c r="BK7" s="247"/>
      <c r="BL7" s="247"/>
      <c r="BM7" s="248"/>
      <c r="BN7" s="18" t="s">
        <v>1</v>
      </c>
      <c r="BO7" s="246" t="s">
        <v>97</v>
      </c>
      <c r="BP7" s="247"/>
      <c r="BQ7" s="247"/>
      <c r="BR7" s="247"/>
      <c r="BS7" s="248"/>
      <c r="BT7" s="277">
        <v>18</v>
      </c>
      <c r="BU7" s="278"/>
      <c r="BV7" s="278"/>
      <c r="BW7" s="278"/>
      <c r="BX7" s="278"/>
      <c r="BY7" s="279"/>
      <c r="BZ7" s="52"/>
      <c r="CA7" s="52"/>
      <c r="CB7" s="52"/>
    </row>
    <row r="8" spans="3:80" ht="30" customHeight="1">
      <c r="C8" s="309">
        <v>0.3888888888888889</v>
      </c>
      <c r="D8" s="310"/>
      <c r="E8" s="310"/>
      <c r="F8" s="245">
        <v>2</v>
      </c>
      <c r="G8" s="245"/>
      <c r="H8" s="246" t="s">
        <v>77</v>
      </c>
      <c r="I8" s="247"/>
      <c r="J8" s="247"/>
      <c r="K8" s="247"/>
      <c r="L8" s="248"/>
      <c r="M8" s="18" t="s">
        <v>6</v>
      </c>
      <c r="N8" s="306" t="s">
        <v>78</v>
      </c>
      <c r="O8" s="307"/>
      <c r="P8" s="307"/>
      <c r="Q8" s="307"/>
      <c r="R8" s="308"/>
      <c r="S8" s="245" t="s">
        <v>12</v>
      </c>
      <c r="T8" s="245"/>
      <c r="U8" s="245"/>
      <c r="V8" s="245"/>
      <c r="W8" s="299">
        <v>1</v>
      </c>
      <c r="X8" s="299"/>
      <c r="Y8" s="300"/>
      <c r="Z8" s="70"/>
      <c r="AA8" s="70"/>
      <c r="AB8" s="109"/>
      <c r="AC8" s="293">
        <v>0.3833333333333333</v>
      </c>
      <c r="AD8" s="294"/>
      <c r="AE8" s="294"/>
      <c r="AF8" s="245">
        <v>2</v>
      </c>
      <c r="AG8" s="245"/>
      <c r="AH8" s="246" t="s">
        <v>26</v>
      </c>
      <c r="AI8" s="247"/>
      <c r="AJ8" s="247"/>
      <c r="AK8" s="247"/>
      <c r="AL8" s="248"/>
      <c r="AM8" s="18" t="s">
        <v>9</v>
      </c>
      <c r="AN8" s="246" t="s">
        <v>89</v>
      </c>
      <c r="AO8" s="247"/>
      <c r="AP8" s="247"/>
      <c r="AQ8" s="247"/>
      <c r="AR8" s="248"/>
      <c r="AS8" s="245" t="s">
        <v>13</v>
      </c>
      <c r="AT8" s="245"/>
      <c r="AU8" s="245"/>
      <c r="AV8" s="245"/>
      <c r="AW8" s="330">
        <v>1</v>
      </c>
      <c r="AX8" s="330"/>
      <c r="AY8" s="331"/>
      <c r="AZ8" s="69"/>
      <c r="BA8" s="69"/>
      <c r="BB8" s="107"/>
      <c r="BC8" s="180" t="s">
        <v>111</v>
      </c>
      <c r="BD8" s="243">
        <v>0.3833333333333333</v>
      </c>
      <c r="BE8" s="244"/>
      <c r="BF8" s="244"/>
      <c r="BG8" s="245">
        <v>2</v>
      </c>
      <c r="BH8" s="245"/>
      <c r="BI8" s="246" t="s">
        <v>98</v>
      </c>
      <c r="BJ8" s="247"/>
      <c r="BK8" s="247"/>
      <c r="BL8" s="247"/>
      <c r="BM8" s="248"/>
      <c r="BN8" s="18" t="s">
        <v>1</v>
      </c>
      <c r="BO8" s="246" t="s">
        <v>99</v>
      </c>
      <c r="BP8" s="247"/>
      <c r="BQ8" s="247"/>
      <c r="BR8" s="247"/>
      <c r="BS8" s="248"/>
      <c r="BT8" s="188">
        <v>1</v>
      </c>
      <c r="BU8" s="189"/>
      <c r="BV8" s="189"/>
      <c r="BW8" s="189"/>
      <c r="BX8" s="189"/>
      <c r="BY8" s="190"/>
      <c r="BZ8" s="52"/>
      <c r="CA8" s="52"/>
      <c r="CB8" s="52"/>
    </row>
    <row r="9" spans="2:80" ht="30" customHeight="1">
      <c r="B9" s="164" t="s">
        <v>85</v>
      </c>
      <c r="C9" s="340">
        <v>0.40277777777777773</v>
      </c>
      <c r="D9" s="294"/>
      <c r="E9" s="294"/>
      <c r="F9" s="245">
        <v>3</v>
      </c>
      <c r="G9" s="245"/>
      <c r="H9" s="246" t="s">
        <v>79</v>
      </c>
      <c r="I9" s="247"/>
      <c r="J9" s="247"/>
      <c r="K9" s="247"/>
      <c r="L9" s="248"/>
      <c r="M9" s="18" t="s">
        <v>1</v>
      </c>
      <c r="N9" s="246" t="s">
        <v>80</v>
      </c>
      <c r="O9" s="247"/>
      <c r="P9" s="247"/>
      <c r="Q9" s="247"/>
      <c r="R9" s="248"/>
      <c r="S9" s="245" t="s">
        <v>14</v>
      </c>
      <c r="T9" s="245"/>
      <c r="U9" s="245"/>
      <c r="V9" s="245"/>
      <c r="W9" s="299">
        <v>2</v>
      </c>
      <c r="X9" s="299"/>
      <c r="Y9" s="300"/>
      <c r="Z9" s="70"/>
      <c r="AA9" s="70"/>
      <c r="AB9" s="172" t="s">
        <v>94</v>
      </c>
      <c r="AC9" s="293">
        <v>0.39166666666666666</v>
      </c>
      <c r="AD9" s="294"/>
      <c r="AE9" s="294"/>
      <c r="AF9" s="284">
        <v>3</v>
      </c>
      <c r="AG9" s="284"/>
      <c r="AH9" s="246" t="s">
        <v>58</v>
      </c>
      <c r="AI9" s="247"/>
      <c r="AJ9" s="247"/>
      <c r="AK9" s="247"/>
      <c r="AL9" s="248"/>
      <c r="AM9" s="18" t="s">
        <v>6</v>
      </c>
      <c r="AN9" s="246" t="s">
        <v>90</v>
      </c>
      <c r="AO9" s="247"/>
      <c r="AP9" s="247"/>
      <c r="AQ9" s="247"/>
      <c r="AR9" s="248"/>
      <c r="AS9" s="245" t="s">
        <v>11</v>
      </c>
      <c r="AT9" s="245"/>
      <c r="AU9" s="245"/>
      <c r="AV9" s="245"/>
      <c r="AW9" s="299">
        <v>2</v>
      </c>
      <c r="AX9" s="299"/>
      <c r="AY9" s="329"/>
      <c r="AZ9" s="71"/>
      <c r="BA9" s="71"/>
      <c r="BB9" s="107"/>
      <c r="BC9" s="180" t="s">
        <v>112</v>
      </c>
      <c r="BD9" s="243">
        <v>0.39166666666666666</v>
      </c>
      <c r="BE9" s="244"/>
      <c r="BF9" s="244"/>
      <c r="BG9" s="245">
        <v>3</v>
      </c>
      <c r="BH9" s="245"/>
      <c r="BI9" s="255" t="s">
        <v>100</v>
      </c>
      <c r="BJ9" s="256"/>
      <c r="BK9" s="256"/>
      <c r="BL9" s="256"/>
      <c r="BM9" s="257"/>
      <c r="BN9" s="18" t="s">
        <v>1</v>
      </c>
      <c r="BO9" s="246" t="s">
        <v>101</v>
      </c>
      <c r="BP9" s="247"/>
      <c r="BQ9" s="247"/>
      <c r="BR9" s="247"/>
      <c r="BS9" s="248"/>
      <c r="BT9" s="188">
        <v>2</v>
      </c>
      <c r="BU9" s="189"/>
      <c r="BV9" s="189"/>
      <c r="BW9" s="189"/>
      <c r="BX9" s="189"/>
      <c r="BY9" s="190"/>
      <c r="BZ9" s="200"/>
      <c r="CA9" s="379"/>
      <c r="CB9" s="118"/>
    </row>
    <row r="10" spans="3:80" ht="30" customHeight="1">
      <c r="C10" s="289">
        <v>0.41111111111111115</v>
      </c>
      <c r="D10" s="290"/>
      <c r="E10" s="290"/>
      <c r="F10" s="245">
        <v>4</v>
      </c>
      <c r="G10" s="245"/>
      <c r="H10" s="246" t="s">
        <v>81</v>
      </c>
      <c r="I10" s="247"/>
      <c r="J10" s="247"/>
      <c r="K10" s="247"/>
      <c r="L10" s="248"/>
      <c r="M10" s="18" t="s">
        <v>1</v>
      </c>
      <c r="N10" s="246" t="s">
        <v>82</v>
      </c>
      <c r="O10" s="247"/>
      <c r="P10" s="247"/>
      <c r="Q10" s="247"/>
      <c r="R10" s="248"/>
      <c r="S10" s="245" t="s">
        <v>14</v>
      </c>
      <c r="T10" s="245"/>
      <c r="U10" s="245"/>
      <c r="V10" s="245"/>
      <c r="W10" s="299">
        <v>3</v>
      </c>
      <c r="X10" s="299"/>
      <c r="Y10" s="300"/>
      <c r="Z10" s="70"/>
      <c r="AA10" s="70"/>
      <c r="AB10" s="74"/>
      <c r="AC10" s="325">
        <v>0.39999999999999997</v>
      </c>
      <c r="AD10" s="290"/>
      <c r="AE10" s="290"/>
      <c r="AF10" s="284">
        <v>4</v>
      </c>
      <c r="AG10" s="284"/>
      <c r="AH10" s="246" t="s">
        <v>91</v>
      </c>
      <c r="AI10" s="247"/>
      <c r="AJ10" s="247"/>
      <c r="AK10" s="247"/>
      <c r="AL10" s="248"/>
      <c r="AM10" s="18" t="s">
        <v>8</v>
      </c>
      <c r="AN10" s="246" t="s">
        <v>92</v>
      </c>
      <c r="AO10" s="247"/>
      <c r="AP10" s="247"/>
      <c r="AQ10" s="247"/>
      <c r="AR10" s="248"/>
      <c r="AS10" s="245" t="s">
        <v>15</v>
      </c>
      <c r="AT10" s="245"/>
      <c r="AU10" s="245"/>
      <c r="AV10" s="245"/>
      <c r="AW10" s="299">
        <v>3</v>
      </c>
      <c r="AX10" s="299"/>
      <c r="AY10" s="329"/>
      <c r="AZ10" s="71"/>
      <c r="BA10" s="71"/>
      <c r="BB10" s="107"/>
      <c r="BC10" s="180" t="s">
        <v>112</v>
      </c>
      <c r="BD10" s="243">
        <v>0.39999999999999997</v>
      </c>
      <c r="BE10" s="244"/>
      <c r="BF10" s="244"/>
      <c r="BG10" s="245">
        <v>4</v>
      </c>
      <c r="BH10" s="245"/>
      <c r="BI10" s="255" t="s">
        <v>102</v>
      </c>
      <c r="BJ10" s="256"/>
      <c r="BK10" s="256"/>
      <c r="BL10" s="256"/>
      <c r="BM10" s="257"/>
      <c r="BN10" s="18" t="s">
        <v>1</v>
      </c>
      <c r="BO10" s="246" t="s">
        <v>103</v>
      </c>
      <c r="BP10" s="247"/>
      <c r="BQ10" s="247"/>
      <c r="BR10" s="247"/>
      <c r="BS10" s="248"/>
      <c r="BT10" s="188">
        <v>3</v>
      </c>
      <c r="BU10" s="189"/>
      <c r="BV10" s="189"/>
      <c r="BW10" s="189"/>
      <c r="BX10" s="189"/>
      <c r="BY10" s="190"/>
      <c r="BZ10" s="118"/>
      <c r="CA10" s="118"/>
      <c r="CB10" s="118"/>
    </row>
    <row r="11" spans="2:80" ht="30" customHeight="1">
      <c r="B11" s="165" t="s">
        <v>71</v>
      </c>
      <c r="C11" s="309">
        <v>0.41944444444444445</v>
      </c>
      <c r="D11" s="310"/>
      <c r="E11" s="310"/>
      <c r="F11" s="245">
        <v>5</v>
      </c>
      <c r="G11" s="245"/>
      <c r="H11" s="246" t="s">
        <v>75</v>
      </c>
      <c r="I11" s="247"/>
      <c r="J11" s="247"/>
      <c r="K11" s="247"/>
      <c r="L11" s="248"/>
      <c r="M11" s="18" t="s">
        <v>6</v>
      </c>
      <c r="N11" s="306" t="s">
        <v>78</v>
      </c>
      <c r="O11" s="307"/>
      <c r="P11" s="307"/>
      <c r="Q11" s="307"/>
      <c r="R11" s="308"/>
      <c r="S11" s="245" t="s">
        <v>16</v>
      </c>
      <c r="T11" s="245"/>
      <c r="U11" s="245"/>
      <c r="V11" s="245"/>
      <c r="W11" s="299">
        <v>4</v>
      </c>
      <c r="X11" s="299"/>
      <c r="Y11" s="300"/>
      <c r="Z11" s="72"/>
      <c r="AA11" s="72"/>
      <c r="AB11" s="17"/>
      <c r="AC11" s="293">
        <v>0.4083333333333334</v>
      </c>
      <c r="AD11" s="294"/>
      <c r="AE11" s="294"/>
      <c r="AF11" s="245">
        <v>5</v>
      </c>
      <c r="AG11" s="245"/>
      <c r="AH11" s="246" t="s">
        <v>87</v>
      </c>
      <c r="AI11" s="247"/>
      <c r="AJ11" s="247"/>
      <c r="AK11" s="247"/>
      <c r="AL11" s="248"/>
      <c r="AM11" s="18" t="s">
        <v>1</v>
      </c>
      <c r="AN11" s="246" t="s">
        <v>89</v>
      </c>
      <c r="AO11" s="247"/>
      <c r="AP11" s="247"/>
      <c r="AQ11" s="247"/>
      <c r="AR11" s="248"/>
      <c r="AS11" s="245" t="s">
        <v>13</v>
      </c>
      <c r="AT11" s="245"/>
      <c r="AU11" s="245"/>
      <c r="AV11" s="245"/>
      <c r="AW11" s="299">
        <v>4</v>
      </c>
      <c r="AX11" s="299"/>
      <c r="AY11" s="329"/>
      <c r="AZ11" s="71"/>
      <c r="BA11" s="71"/>
      <c r="BB11" s="107"/>
      <c r="BC11" s="180" t="s">
        <v>113</v>
      </c>
      <c r="BD11" s="243">
        <v>0.4083333333333334</v>
      </c>
      <c r="BE11" s="244"/>
      <c r="BF11" s="244"/>
      <c r="BG11" s="245">
        <v>5</v>
      </c>
      <c r="BH11" s="245"/>
      <c r="BI11" s="246" t="s">
        <v>104</v>
      </c>
      <c r="BJ11" s="247"/>
      <c r="BK11" s="247"/>
      <c r="BL11" s="247"/>
      <c r="BM11" s="248"/>
      <c r="BN11" s="18" t="s">
        <v>1</v>
      </c>
      <c r="BO11" s="246" t="s">
        <v>105</v>
      </c>
      <c r="BP11" s="247"/>
      <c r="BQ11" s="247"/>
      <c r="BR11" s="247"/>
      <c r="BS11" s="248"/>
      <c r="BT11" s="188">
        <v>4</v>
      </c>
      <c r="BU11" s="189"/>
      <c r="BV11" s="189"/>
      <c r="BW11" s="189"/>
      <c r="BX11" s="189"/>
      <c r="BY11" s="190"/>
      <c r="BZ11" s="200"/>
      <c r="CA11" s="379"/>
      <c r="CB11" s="118"/>
    </row>
    <row r="12" spans="3:80" ht="30" customHeight="1">
      <c r="C12" s="309">
        <v>0.43333333333333335</v>
      </c>
      <c r="D12" s="310"/>
      <c r="E12" s="310"/>
      <c r="F12" s="245">
        <v>6</v>
      </c>
      <c r="G12" s="245"/>
      <c r="H12" s="246" t="s">
        <v>76</v>
      </c>
      <c r="I12" s="247"/>
      <c r="J12" s="247"/>
      <c r="K12" s="247"/>
      <c r="L12" s="248"/>
      <c r="M12" s="18" t="s">
        <v>7</v>
      </c>
      <c r="N12" s="246" t="s">
        <v>77</v>
      </c>
      <c r="O12" s="247"/>
      <c r="P12" s="247"/>
      <c r="Q12" s="247"/>
      <c r="R12" s="248"/>
      <c r="S12" s="245" t="s">
        <v>12</v>
      </c>
      <c r="T12" s="245"/>
      <c r="U12" s="245"/>
      <c r="V12" s="245"/>
      <c r="W12" s="188">
        <v>5</v>
      </c>
      <c r="X12" s="189"/>
      <c r="Y12" s="341"/>
      <c r="Z12" s="70"/>
      <c r="AA12" s="70"/>
      <c r="AB12" s="172" t="s">
        <v>94</v>
      </c>
      <c r="AC12" s="293">
        <v>0.4166666666666667</v>
      </c>
      <c r="AD12" s="294"/>
      <c r="AE12" s="294"/>
      <c r="AF12" s="245">
        <v>6</v>
      </c>
      <c r="AG12" s="245"/>
      <c r="AH12" s="246" t="s">
        <v>88</v>
      </c>
      <c r="AI12" s="247"/>
      <c r="AJ12" s="247"/>
      <c r="AK12" s="247"/>
      <c r="AL12" s="248"/>
      <c r="AM12" s="18" t="s">
        <v>1</v>
      </c>
      <c r="AN12" s="246" t="s">
        <v>26</v>
      </c>
      <c r="AO12" s="247"/>
      <c r="AP12" s="247"/>
      <c r="AQ12" s="247"/>
      <c r="AR12" s="248"/>
      <c r="AS12" s="245" t="s">
        <v>11</v>
      </c>
      <c r="AT12" s="245"/>
      <c r="AU12" s="245"/>
      <c r="AV12" s="245"/>
      <c r="AW12" s="299">
        <v>5</v>
      </c>
      <c r="AX12" s="299"/>
      <c r="AY12" s="329"/>
      <c r="AZ12" s="71"/>
      <c r="BA12" s="71"/>
      <c r="BB12" s="107"/>
      <c r="BC12" s="180" t="s">
        <v>111</v>
      </c>
      <c r="BD12" s="258">
        <v>0.4166666666666667</v>
      </c>
      <c r="BE12" s="259"/>
      <c r="BF12" s="259"/>
      <c r="BG12" s="245">
        <v>6</v>
      </c>
      <c r="BH12" s="245"/>
      <c r="BI12" s="246" t="s">
        <v>106</v>
      </c>
      <c r="BJ12" s="247"/>
      <c r="BK12" s="247"/>
      <c r="BL12" s="247"/>
      <c r="BM12" s="248"/>
      <c r="BN12" s="18" t="s">
        <v>1</v>
      </c>
      <c r="BO12" s="246" t="s">
        <v>99</v>
      </c>
      <c r="BP12" s="247"/>
      <c r="BQ12" s="247"/>
      <c r="BR12" s="247"/>
      <c r="BS12" s="248"/>
      <c r="BT12" s="188">
        <v>5</v>
      </c>
      <c r="BU12" s="189"/>
      <c r="BV12" s="189"/>
      <c r="BW12" s="189"/>
      <c r="BX12" s="189"/>
      <c r="BY12" s="190"/>
      <c r="BZ12" s="118"/>
      <c r="CA12" s="118"/>
      <c r="CB12" s="118"/>
    </row>
    <row r="13" spans="2:80" ht="30" customHeight="1">
      <c r="B13" s="164" t="s">
        <v>85</v>
      </c>
      <c r="C13" s="289">
        <v>0.4472222222222222</v>
      </c>
      <c r="D13" s="290"/>
      <c r="E13" s="290"/>
      <c r="F13" s="245">
        <v>7</v>
      </c>
      <c r="G13" s="245"/>
      <c r="H13" s="246" t="s">
        <v>79</v>
      </c>
      <c r="I13" s="247"/>
      <c r="J13" s="247"/>
      <c r="K13" s="247"/>
      <c r="L13" s="248"/>
      <c r="M13" s="18" t="s">
        <v>1</v>
      </c>
      <c r="N13" s="246" t="s">
        <v>82</v>
      </c>
      <c r="O13" s="247"/>
      <c r="P13" s="247"/>
      <c r="Q13" s="247"/>
      <c r="R13" s="248"/>
      <c r="S13" s="245" t="s">
        <v>14</v>
      </c>
      <c r="T13" s="245"/>
      <c r="U13" s="245"/>
      <c r="V13" s="245"/>
      <c r="W13" s="299">
        <v>6</v>
      </c>
      <c r="X13" s="299"/>
      <c r="Y13" s="300"/>
      <c r="Z13" s="70"/>
      <c r="AA13" s="70"/>
      <c r="AB13" s="74"/>
      <c r="AC13" s="325">
        <v>0.425</v>
      </c>
      <c r="AD13" s="290"/>
      <c r="AE13" s="290"/>
      <c r="AF13" s="284">
        <v>7</v>
      </c>
      <c r="AG13" s="284"/>
      <c r="AH13" s="246" t="s">
        <v>90</v>
      </c>
      <c r="AI13" s="247"/>
      <c r="AJ13" s="247"/>
      <c r="AK13" s="247"/>
      <c r="AL13" s="248"/>
      <c r="AM13" s="18" t="s">
        <v>6</v>
      </c>
      <c r="AN13" s="246" t="s">
        <v>93</v>
      </c>
      <c r="AO13" s="247"/>
      <c r="AP13" s="247"/>
      <c r="AQ13" s="247"/>
      <c r="AR13" s="248"/>
      <c r="AS13" s="245" t="s">
        <v>17</v>
      </c>
      <c r="AT13" s="245"/>
      <c r="AU13" s="245"/>
      <c r="AV13" s="245"/>
      <c r="AW13" s="299">
        <v>6</v>
      </c>
      <c r="AX13" s="299"/>
      <c r="AY13" s="329"/>
      <c r="AZ13" s="71"/>
      <c r="BA13" s="71"/>
      <c r="BB13" s="107"/>
      <c r="BC13" s="180" t="s">
        <v>114</v>
      </c>
      <c r="BD13" s="243">
        <v>0.425</v>
      </c>
      <c r="BE13" s="244"/>
      <c r="BF13" s="244"/>
      <c r="BG13" s="245">
        <v>7</v>
      </c>
      <c r="BH13" s="245"/>
      <c r="BI13" s="246" t="s">
        <v>107</v>
      </c>
      <c r="BJ13" s="247"/>
      <c r="BK13" s="247"/>
      <c r="BL13" s="247"/>
      <c r="BM13" s="248"/>
      <c r="BN13" s="18" t="s">
        <v>1</v>
      </c>
      <c r="BO13" s="246" t="s">
        <v>108</v>
      </c>
      <c r="BP13" s="247"/>
      <c r="BQ13" s="247"/>
      <c r="BR13" s="247"/>
      <c r="BS13" s="248"/>
      <c r="BT13" s="188">
        <v>6</v>
      </c>
      <c r="BU13" s="189"/>
      <c r="BV13" s="189"/>
      <c r="BW13" s="189"/>
      <c r="BX13" s="189"/>
      <c r="BY13" s="190"/>
      <c r="BZ13" s="200"/>
      <c r="CA13" s="379"/>
      <c r="CB13" s="118"/>
    </row>
    <row r="14" spans="3:80" ht="30" customHeight="1">
      <c r="C14" s="340">
        <v>0.45555555555555555</v>
      </c>
      <c r="D14" s="294"/>
      <c r="E14" s="294"/>
      <c r="F14" s="245">
        <v>8</v>
      </c>
      <c r="G14" s="245"/>
      <c r="H14" s="246" t="s">
        <v>80</v>
      </c>
      <c r="I14" s="247"/>
      <c r="J14" s="247"/>
      <c r="K14" s="247"/>
      <c r="L14" s="248"/>
      <c r="M14" s="18" t="s">
        <v>9</v>
      </c>
      <c r="N14" s="246" t="s">
        <v>81</v>
      </c>
      <c r="O14" s="247"/>
      <c r="P14" s="247"/>
      <c r="Q14" s="247"/>
      <c r="R14" s="248"/>
      <c r="S14" s="245" t="s">
        <v>14</v>
      </c>
      <c r="T14" s="245"/>
      <c r="U14" s="245"/>
      <c r="V14" s="245"/>
      <c r="W14" s="299">
        <v>7</v>
      </c>
      <c r="X14" s="299"/>
      <c r="Y14" s="300"/>
      <c r="Z14" s="70"/>
      <c r="AA14" s="70"/>
      <c r="AB14" s="74"/>
      <c r="AC14" s="293">
        <v>0.43333333333333335</v>
      </c>
      <c r="AD14" s="294"/>
      <c r="AE14" s="294"/>
      <c r="AF14" s="284">
        <v>8</v>
      </c>
      <c r="AG14" s="284"/>
      <c r="AH14" s="246" t="s">
        <v>58</v>
      </c>
      <c r="AI14" s="247"/>
      <c r="AJ14" s="247"/>
      <c r="AK14" s="247"/>
      <c r="AL14" s="248"/>
      <c r="AM14" s="18" t="s">
        <v>1</v>
      </c>
      <c r="AN14" s="246" t="s">
        <v>91</v>
      </c>
      <c r="AO14" s="247"/>
      <c r="AP14" s="247"/>
      <c r="AQ14" s="247"/>
      <c r="AR14" s="248"/>
      <c r="AS14" s="245" t="s">
        <v>15</v>
      </c>
      <c r="AT14" s="245"/>
      <c r="AU14" s="245"/>
      <c r="AV14" s="245"/>
      <c r="AW14" s="299">
        <v>7</v>
      </c>
      <c r="AX14" s="299"/>
      <c r="AY14" s="329"/>
      <c r="AZ14" s="71"/>
      <c r="BA14" s="71"/>
      <c r="BB14" s="107"/>
      <c r="BC14" s="180" t="s">
        <v>111</v>
      </c>
      <c r="BD14" s="243">
        <v>0.433333333333333</v>
      </c>
      <c r="BE14" s="244"/>
      <c r="BF14" s="244"/>
      <c r="BG14" s="245">
        <v>8</v>
      </c>
      <c r="BH14" s="245"/>
      <c r="BI14" s="246" t="s">
        <v>97</v>
      </c>
      <c r="BJ14" s="247"/>
      <c r="BK14" s="247"/>
      <c r="BL14" s="247"/>
      <c r="BM14" s="248"/>
      <c r="BN14" s="18" t="s">
        <v>1</v>
      </c>
      <c r="BO14" s="246" t="s">
        <v>98</v>
      </c>
      <c r="BP14" s="247"/>
      <c r="BQ14" s="247"/>
      <c r="BR14" s="247"/>
      <c r="BS14" s="248"/>
      <c r="BT14" s="188">
        <v>7</v>
      </c>
      <c r="BU14" s="189"/>
      <c r="BV14" s="189"/>
      <c r="BW14" s="189"/>
      <c r="BX14" s="189"/>
      <c r="BY14" s="190"/>
      <c r="BZ14" s="118"/>
      <c r="CA14" s="118"/>
      <c r="CB14" s="118"/>
    </row>
    <row r="15" spans="2:80" ht="30" customHeight="1">
      <c r="B15" s="165" t="s">
        <v>71</v>
      </c>
      <c r="C15" s="309">
        <v>0.46388888888888885</v>
      </c>
      <c r="D15" s="310"/>
      <c r="E15" s="310"/>
      <c r="F15" s="245">
        <v>9</v>
      </c>
      <c r="G15" s="245"/>
      <c r="H15" s="246" t="s">
        <v>75</v>
      </c>
      <c r="I15" s="247"/>
      <c r="J15" s="247"/>
      <c r="K15" s="247"/>
      <c r="L15" s="248"/>
      <c r="M15" s="18" t="s">
        <v>6</v>
      </c>
      <c r="N15" s="246" t="s">
        <v>77</v>
      </c>
      <c r="O15" s="247"/>
      <c r="P15" s="247"/>
      <c r="Q15" s="247"/>
      <c r="R15" s="248"/>
      <c r="S15" s="245" t="s">
        <v>12</v>
      </c>
      <c r="T15" s="245"/>
      <c r="U15" s="245"/>
      <c r="V15" s="245"/>
      <c r="W15" s="299">
        <v>8</v>
      </c>
      <c r="X15" s="299"/>
      <c r="Y15" s="300"/>
      <c r="Z15" s="70"/>
      <c r="AA15" s="70"/>
      <c r="AB15" s="74"/>
      <c r="AC15" s="293">
        <v>0.44166666666666665</v>
      </c>
      <c r="AD15" s="294"/>
      <c r="AE15" s="294"/>
      <c r="AF15" s="245">
        <v>9</v>
      </c>
      <c r="AG15" s="245"/>
      <c r="AH15" s="246" t="s">
        <v>87</v>
      </c>
      <c r="AI15" s="247"/>
      <c r="AJ15" s="247"/>
      <c r="AK15" s="247"/>
      <c r="AL15" s="248"/>
      <c r="AM15" s="18" t="s">
        <v>1</v>
      </c>
      <c r="AN15" s="246" t="s">
        <v>26</v>
      </c>
      <c r="AO15" s="247"/>
      <c r="AP15" s="247"/>
      <c r="AQ15" s="247"/>
      <c r="AR15" s="248"/>
      <c r="AS15" s="245" t="s">
        <v>11</v>
      </c>
      <c r="AT15" s="245"/>
      <c r="AU15" s="245"/>
      <c r="AV15" s="245"/>
      <c r="AW15" s="299">
        <v>8</v>
      </c>
      <c r="AX15" s="299"/>
      <c r="AY15" s="329"/>
      <c r="AZ15" s="71"/>
      <c r="BA15" s="71"/>
      <c r="BB15" s="107"/>
      <c r="BC15" s="180" t="s">
        <v>112</v>
      </c>
      <c r="BD15" s="243">
        <v>0.441666666666666</v>
      </c>
      <c r="BE15" s="244"/>
      <c r="BF15" s="244"/>
      <c r="BG15" s="245">
        <v>9</v>
      </c>
      <c r="BH15" s="245"/>
      <c r="BI15" s="255" t="s">
        <v>100</v>
      </c>
      <c r="BJ15" s="256"/>
      <c r="BK15" s="256"/>
      <c r="BL15" s="256"/>
      <c r="BM15" s="257"/>
      <c r="BN15" s="18" t="s">
        <v>1</v>
      </c>
      <c r="BO15" s="246" t="s">
        <v>103</v>
      </c>
      <c r="BP15" s="247"/>
      <c r="BQ15" s="247"/>
      <c r="BR15" s="247"/>
      <c r="BS15" s="248"/>
      <c r="BT15" s="188">
        <v>8</v>
      </c>
      <c r="BU15" s="189"/>
      <c r="BV15" s="189"/>
      <c r="BW15" s="189"/>
      <c r="BX15" s="189"/>
      <c r="BY15" s="190"/>
      <c r="BZ15" s="200"/>
      <c r="CA15" s="379"/>
      <c r="CB15" s="118"/>
    </row>
    <row r="16" spans="2:77" ht="30" customHeight="1" thickBot="1">
      <c r="B16" s="162"/>
      <c r="C16" s="342">
        <v>0.4777777777777778</v>
      </c>
      <c r="D16" s="343"/>
      <c r="E16" s="343"/>
      <c r="F16" s="264">
        <v>10</v>
      </c>
      <c r="G16" s="264"/>
      <c r="H16" s="265" t="s">
        <v>76</v>
      </c>
      <c r="I16" s="266"/>
      <c r="J16" s="266"/>
      <c r="K16" s="266"/>
      <c r="L16" s="267"/>
      <c r="M16" s="20" t="s">
        <v>7</v>
      </c>
      <c r="N16" s="344" t="s">
        <v>78</v>
      </c>
      <c r="O16" s="345"/>
      <c r="P16" s="345"/>
      <c r="Q16" s="345"/>
      <c r="R16" s="346"/>
      <c r="S16" s="264" t="s">
        <v>16</v>
      </c>
      <c r="T16" s="264"/>
      <c r="U16" s="264"/>
      <c r="V16" s="264"/>
      <c r="W16" s="287">
        <v>9</v>
      </c>
      <c r="X16" s="287"/>
      <c r="Y16" s="298"/>
      <c r="Z16" s="109"/>
      <c r="AA16" s="109"/>
      <c r="AB16" s="171"/>
      <c r="AC16" s="326">
        <v>0.45</v>
      </c>
      <c r="AD16" s="290"/>
      <c r="AE16" s="290"/>
      <c r="AF16" s="245">
        <v>10</v>
      </c>
      <c r="AG16" s="245"/>
      <c r="AH16" s="246" t="s">
        <v>88</v>
      </c>
      <c r="AI16" s="247"/>
      <c r="AJ16" s="247"/>
      <c r="AK16" s="247"/>
      <c r="AL16" s="248"/>
      <c r="AM16" s="18" t="s">
        <v>1</v>
      </c>
      <c r="AN16" s="246" t="s">
        <v>89</v>
      </c>
      <c r="AO16" s="247"/>
      <c r="AP16" s="247"/>
      <c r="AQ16" s="247"/>
      <c r="AR16" s="248"/>
      <c r="AS16" s="245" t="s">
        <v>13</v>
      </c>
      <c r="AT16" s="245"/>
      <c r="AU16" s="245"/>
      <c r="AV16" s="245"/>
      <c r="AW16" s="299">
        <v>9</v>
      </c>
      <c r="AX16" s="299"/>
      <c r="AY16" s="329"/>
      <c r="AZ16" s="71"/>
      <c r="BA16" s="71"/>
      <c r="BB16" s="75"/>
      <c r="BC16" s="184" t="s">
        <v>114</v>
      </c>
      <c r="BD16" s="243">
        <v>0.45</v>
      </c>
      <c r="BE16" s="244"/>
      <c r="BF16" s="244"/>
      <c r="BG16" s="264">
        <v>10</v>
      </c>
      <c r="BH16" s="264"/>
      <c r="BI16" s="265" t="s">
        <v>109</v>
      </c>
      <c r="BJ16" s="266"/>
      <c r="BK16" s="266"/>
      <c r="BL16" s="266"/>
      <c r="BM16" s="267"/>
      <c r="BN16" s="20" t="s">
        <v>1</v>
      </c>
      <c r="BO16" s="265" t="s">
        <v>108</v>
      </c>
      <c r="BP16" s="266"/>
      <c r="BQ16" s="266"/>
      <c r="BR16" s="266"/>
      <c r="BS16" s="267"/>
      <c r="BT16" s="268">
        <v>9</v>
      </c>
      <c r="BU16" s="269"/>
      <c r="BV16" s="269"/>
      <c r="BW16" s="269"/>
      <c r="BX16" s="269"/>
      <c r="BY16" s="270"/>
    </row>
    <row r="17" spans="2:77" ht="30" customHeight="1" thickBot="1">
      <c r="B17" s="166" t="s">
        <v>86</v>
      </c>
      <c r="C17" s="304">
        <v>0.4916666666666667</v>
      </c>
      <c r="D17" s="305"/>
      <c r="E17" s="305"/>
      <c r="F17" s="260">
        <v>11</v>
      </c>
      <c r="G17" s="260"/>
      <c r="H17" s="261" t="s">
        <v>83</v>
      </c>
      <c r="I17" s="262"/>
      <c r="J17" s="262"/>
      <c r="K17" s="262"/>
      <c r="L17" s="263"/>
      <c r="M17" s="105" t="s">
        <v>1</v>
      </c>
      <c r="N17" s="261" t="s">
        <v>81</v>
      </c>
      <c r="O17" s="262"/>
      <c r="P17" s="262"/>
      <c r="Q17" s="262"/>
      <c r="R17" s="263"/>
      <c r="S17" s="260" t="s">
        <v>14</v>
      </c>
      <c r="T17" s="260"/>
      <c r="U17" s="260"/>
      <c r="V17" s="347"/>
      <c r="W17" s="295">
        <v>10</v>
      </c>
      <c r="X17" s="296"/>
      <c r="Y17" s="297"/>
      <c r="Z17" s="116"/>
      <c r="AA17" s="116"/>
      <c r="AB17" s="173" t="s">
        <v>94</v>
      </c>
      <c r="AC17" s="293">
        <v>0.4583333333333333</v>
      </c>
      <c r="AD17" s="294"/>
      <c r="AE17" s="294"/>
      <c r="AF17" s="362">
        <v>11</v>
      </c>
      <c r="AG17" s="363"/>
      <c r="AH17" s="246" t="s">
        <v>92</v>
      </c>
      <c r="AI17" s="247"/>
      <c r="AJ17" s="247"/>
      <c r="AK17" s="247"/>
      <c r="AL17" s="248"/>
      <c r="AM17" s="19" t="s">
        <v>6</v>
      </c>
      <c r="AN17" s="246" t="s">
        <v>93</v>
      </c>
      <c r="AO17" s="247"/>
      <c r="AP17" s="247"/>
      <c r="AQ17" s="247"/>
      <c r="AR17" s="248"/>
      <c r="AS17" s="348" t="s">
        <v>15</v>
      </c>
      <c r="AT17" s="348"/>
      <c r="AU17" s="348"/>
      <c r="AV17" s="348"/>
      <c r="AW17" s="372">
        <v>10</v>
      </c>
      <c r="AX17" s="372"/>
      <c r="AY17" s="373"/>
      <c r="AZ17" s="71"/>
      <c r="BA17" s="71"/>
      <c r="BB17" s="107"/>
      <c r="BC17" s="179" t="s">
        <v>112</v>
      </c>
      <c r="BD17" s="258">
        <v>0.458333333333333</v>
      </c>
      <c r="BE17" s="259"/>
      <c r="BF17" s="259"/>
      <c r="BG17" s="260">
        <v>11</v>
      </c>
      <c r="BH17" s="260"/>
      <c r="BI17" s="261" t="s">
        <v>101</v>
      </c>
      <c r="BJ17" s="262"/>
      <c r="BK17" s="262"/>
      <c r="BL17" s="262"/>
      <c r="BM17" s="263"/>
      <c r="BN17" s="105" t="s">
        <v>1</v>
      </c>
      <c r="BO17" s="261" t="s">
        <v>102</v>
      </c>
      <c r="BP17" s="262"/>
      <c r="BQ17" s="262"/>
      <c r="BR17" s="262"/>
      <c r="BS17" s="263"/>
      <c r="BT17" s="215">
        <v>10</v>
      </c>
      <c r="BU17" s="216"/>
      <c r="BV17" s="216"/>
      <c r="BW17" s="216"/>
      <c r="BX17" s="216"/>
      <c r="BY17" s="217"/>
    </row>
    <row r="18" spans="3:77" ht="30" customHeight="1" thickBot="1">
      <c r="C18" s="301">
        <v>0.5</v>
      </c>
      <c r="D18" s="302"/>
      <c r="E18" s="302"/>
      <c r="F18" s="303">
        <v>12</v>
      </c>
      <c r="G18" s="303"/>
      <c r="H18" s="252" t="s">
        <v>80</v>
      </c>
      <c r="I18" s="253"/>
      <c r="J18" s="253"/>
      <c r="K18" s="253"/>
      <c r="L18" s="254"/>
      <c r="M18" s="163" t="s">
        <v>1</v>
      </c>
      <c r="N18" s="252" t="s">
        <v>82</v>
      </c>
      <c r="O18" s="253"/>
      <c r="P18" s="253"/>
      <c r="Q18" s="253"/>
      <c r="R18" s="254"/>
      <c r="S18" s="364" t="s">
        <v>14</v>
      </c>
      <c r="T18" s="364"/>
      <c r="U18" s="364"/>
      <c r="V18" s="364"/>
      <c r="W18" s="349">
        <v>11</v>
      </c>
      <c r="X18" s="349"/>
      <c r="Y18" s="350"/>
      <c r="Z18" s="115"/>
      <c r="AA18" s="115"/>
      <c r="AB18" s="74"/>
      <c r="AC18" s="293">
        <v>0.4666666666666666</v>
      </c>
      <c r="AD18" s="294"/>
      <c r="AE18" s="294"/>
      <c r="AF18" s="283">
        <v>12</v>
      </c>
      <c r="AG18" s="284"/>
      <c r="AH18" s="246" t="s">
        <v>90</v>
      </c>
      <c r="AI18" s="247"/>
      <c r="AJ18" s="247"/>
      <c r="AK18" s="247"/>
      <c r="AL18" s="248"/>
      <c r="AM18" s="18" t="s">
        <v>1</v>
      </c>
      <c r="AN18" s="246" t="s">
        <v>91</v>
      </c>
      <c r="AO18" s="247"/>
      <c r="AP18" s="247"/>
      <c r="AQ18" s="247"/>
      <c r="AR18" s="248"/>
      <c r="AS18" s="245" t="s">
        <v>17</v>
      </c>
      <c r="AT18" s="245"/>
      <c r="AU18" s="245"/>
      <c r="AV18" s="245"/>
      <c r="AW18" s="299">
        <v>11</v>
      </c>
      <c r="AX18" s="299"/>
      <c r="AY18" s="329"/>
      <c r="AZ18" s="73"/>
      <c r="BA18" s="73"/>
      <c r="BB18" s="107"/>
      <c r="BC18" s="180" t="s">
        <v>114</v>
      </c>
      <c r="BD18" s="243">
        <v>0.466666666666666</v>
      </c>
      <c r="BE18" s="244"/>
      <c r="BF18" s="244"/>
      <c r="BG18" s="245">
        <v>12</v>
      </c>
      <c r="BH18" s="245"/>
      <c r="BI18" s="246" t="s">
        <v>109</v>
      </c>
      <c r="BJ18" s="247"/>
      <c r="BK18" s="247"/>
      <c r="BL18" s="247"/>
      <c r="BM18" s="248"/>
      <c r="BN18" s="19" t="s">
        <v>1</v>
      </c>
      <c r="BO18" s="246" t="s">
        <v>107</v>
      </c>
      <c r="BP18" s="247"/>
      <c r="BQ18" s="247"/>
      <c r="BR18" s="247"/>
      <c r="BS18" s="248"/>
      <c r="BT18" s="188">
        <v>11</v>
      </c>
      <c r="BU18" s="189"/>
      <c r="BV18" s="189"/>
      <c r="BW18" s="189"/>
      <c r="BX18" s="189"/>
      <c r="BY18" s="190"/>
    </row>
    <row r="19" spans="3:77" ht="30" customHeight="1" thickTop="1">
      <c r="C19" s="291"/>
      <c r="D19" s="292"/>
      <c r="E19" s="292"/>
      <c r="F19" s="238"/>
      <c r="G19" s="238"/>
      <c r="H19" s="239"/>
      <c r="I19" s="240"/>
      <c r="J19" s="240"/>
      <c r="K19" s="240"/>
      <c r="L19" s="241"/>
      <c r="M19" s="177"/>
      <c r="N19" s="239"/>
      <c r="O19" s="240"/>
      <c r="P19" s="240"/>
      <c r="Q19" s="240"/>
      <c r="R19" s="241"/>
      <c r="S19" s="178"/>
      <c r="T19" s="178"/>
      <c r="U19" s="178"/>
      <c r="V19" s="178"/>
      <c r="W19" s="360"/>
      <c r="X19" s="360"/>
      <c r="Y19" s="361"/>
      <c r="Z19" s="74"/>
      <c r="AA19" s="74"/>
      <c r="AB19" s="74"/>
      <c r="AC19" s="325">
        <v>0.47500000000000003</v>
      </c>
      <c r="AD19" s="290"/>
      <c r="AE19" s="290"/>
      <c r="AF19" s="283">
        <v>13</v>
      </c>
      <c r="AG19" s="284"/>
      <c r="AH19" s="246" t="s">
        <v>58</v>
      </c>
      <c r="AI19" s="247"/>
      <c r="AJ19" s="247"/>
      <c r="AK19" s="247"/>
      <c r="AL19" s="248"/>
      <c r="AM19" s="18" t="s">
        <v>1</v>
      </c>
      <c r="AN19" s="246" t="s">
        <v>92</v>
      </c>
      <c r="AO19" s="247"/>
      <c r="AP19" s="247"/>
      <c r="AQ19" s="247"/>
      <c r="AR19" s="248"/>
      <c r="AS19" s="122"/>
      <c r="AT19" s="122"/>
      <c r="AU19" s="122"/>
      <c r="AV19" s="122"/>
      <c r="AW19" s="299">
        <v>12</v>
      </c>
      <c r="AX19" s="299"/>
      <c r="AY19" s="329"/>
      <c r="AZ19" s="75"/>
      <c r="BA19" s="75"/>
      <c r="BB19" s="107"/>
      <c r="BC19" s="180" t="s">
        <v>111</v>
      </c>
      <c r="BD19" s="243">
        <v>0.475</v>
      </c>
      <c r="BE19" s="244"/>
      <c r="BF19" s="244"/>
      <c r="BG19" s="245">
        <v>13</v>
      </c>
      <c r="BH19" s="245"/>
      <c r="BI19" s="246" t="s">
        <v>106</v>
      </c>
      <c r="BJ19" s="247"/>
      <c r="BK19" s="247"/>
      <c r="BL19" s="247"/>
      <c r="BM19" s="248"/>
      <c r="BN19" s="18" t="s">
        <v>1</v>
      </c>
      <c r="BO19" s="246" t="s">
        <v>98</v>
      </c>
      <c r="BP19" s="247"/>
      <c r="BQ19" s="247"/>
      <c r="BR19" s="247"/>
      <c r="BS19" s="248"/>
      <c r="BT19" s="188">
        <v>12</v>
      </c>
      <c r="BU19" s="189"/>
      <c r="BV19" s="189"/>
      <c r="BW19" s="189"/>
      <c r="BX19" s="189"/>
      <c r="BY19" s="190"/>
    </row>
    <row r="20" spans="3:77" ht="30" customHeight="1">
      <c r="C20" s="365" t="s">
        <v>136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74"/>
      <c r="AA20" s="74"/>
      <c r="AB20" s="74"/>
      <c r="AC20" s="293">
        <v>0.48333333333333334</v>
      </c>
      <c r="AD20" s="294"/>
      <c r="AE20" s="294"/>
      <c r="AF20" s="283">
        <v>14</v>
      </c>
      <c r="AG20" s="284"/>
      <c r="AH20" s="246" t="s">
        <v>91</v>
      </c>
      <c r="AI20" s="247"/>
      <c r="AJ20" s="247"/>
      <c r="AK20" s="247"/>
      <c r="AL20" s="248"/>
      <c r="AM20" s="18" t="s">
        <v>1</v>
      </c>
      <c r="AN20" s="246" t="s">
        <v>93</v>
      </c>
      <c r="AO20" s="247"/>
      <c r="AP20" s="247"/>
      <c r="AQ20" s="247"/>
      <c r="AR20" s="248"/>
      <c r="AS20" s="122"/>
      <c r="AT20" s="122"/>
      <c r="AU20" s="122"/>
      <c r="AV20" s="122"/>
      <c r="AW20" s="372">
        <v>13</v>
      </c>
      <c r="AX20" s="372"/>
      <c r="AY20" s="373"/>
      <c r="AZ20" s="75"/>
      <c r="BA20" s="75"/>
      <c r="BB20" s="107"/>
      <c r="BC20" s="180" t="s">
        <v>111</v>
      </c>
      <c r="BD20" s="243">
        <v>0.483333333333333</v>
      </c>
      <c r="BE20" s="244"/>
      <c r="BF20" s="244"/>
      <c r="BG20" s="245">
        <v>14</v>
      </c>
      <c r="BH20" s="245"/>
      <c r="BI20" s="246" t="s">
        <v>97</v>
      </c>
      <c r="BJ20" s="247"/>
      <c r="BK20" s="247"/>
      <c r="BL20" s="247"/>
      <c r="BM20" s="248"/>
      <c r="BN20" s="18" t="s">
        <v>1</v>
      </c>
      <c r="BO20" s="246" t="s">
        <v>99</v>
      </c>
      <c r="BP20" s="247"/>
      <c r="BQ20" s="247"/>
      <c r="BR20" s="247"/>
      <c r="BS20" s="248"/>
      <c r="BT20" s="188">
        <v>13</v>
      </c>
      <c r="BU20" s="189"/>
      <c r="BV20" s="189"/>
      <c r="BW20" s="189"/>
      <c r="BX20" s="189"/>
      <c r="BY20" s="190"/>
    </row>
    <row r="21" spans="3:77" ht="30" customHeight="1"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74"/>
      <c r="AA21" s="74"/>
      <c r="AB21" s="74"/>
      <c r="AC21" s="354">
        <v>0.4916666666666667</v>
      </c>
      <c r="AD21" s="355"/>
      <c r="AE21" s="355"/>
      <c r="AF21" s="285">
        <v>15</v>
      </c>
      <c r="AG21" s="286"/>
      <c r="AH21" s="265" t="s">
        <v>90</v>
      </c>
      <c r="AI21" s="266"/>
      <c r="AJ21" s="266"/>
      <c r="AK21" s="266"/>
      <c r="AL21" s="267"/>
      <c r="AM21" s="20" t="s">
        <v>1</v>
      </c>
      <c r="AN21" s="265" t="s">
        <v>92</v>
      </c>
      <c r="AO21" s="266"/>
      <c r="AP21" s="266"/>
      <c r="AQ21" s="266"/>
      <c r="AR21" s="267"/>
      <c r="AS21" s="161"/>
      <c r="AT21" s="161"/>
      <c r="AU21" s="161"/>
      <c r="AV21" s="161"/>
      <c r="AW21" s="287">
        <v>14</v>
      </c>
      <c r="AX21" s="287"/>
      <c r="AY21" s="288"/>
      <c r="AZ21" s="75"/>
      <c r="BA21" s="75"/>
      <c r="BB21" s="107"/>
      <c r="BC21" s="180" t="s">
        <v>112</v>
      </c>
      <c r="BD21" s="243">
        <v>0.491666666666666</v>
      </c>
      <c r="BE21" s="244"/>
      <c r="BF21" s="244"/>
      <c r="BG21" s="245">
        <v>15</v>
      </c>
      <c r="BH21" s="245"/>
      <c r="BI21" s="255" t="s">
        <v>100</v>
      </c>
      <c r="BJ21" s="256"/>
      <c r="BK21" s="256"/>
      <c r="BL21" s="256"/>
      <c r="BM21" s="257"/>
      <c r="BN21" s="18" t="s">
        <v>1</v>
      </c>
      <c r="BO21" s="255" t="s">
        <v>110</v>
      </c>
      <c r="BP21" s="256"/>
      <c r="BQ21" s="256"/>
      <c r="BR21" s="256"/>
      <c r="BS21" s="257"/>
      <c r="BT21" s="188">
        <v>14</v>
      </c>
      <c r="BU21" s="189"/>
      <c r="BV21" s="189"/>
      <c r="BW21" s="189"/>
      <c r="BX21" s="189"/>
      <c r="BY21" s="190"/>
    </row>
    <row r="22" spans="3:77" ht="30" customHeight="1" thickBot="1"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74"/>
      <c r="AA22" s="74"/>
      <c r="AB22" s="170"/>
      <c r="AC22" s="356">
        <v>0.5</v>
      </c>
      <c r="AD22" s="357"/>
      <c r="AE22" s="357"/>
      <c r="AF22" s="358">
        <v>16</v>
      </c>
      <c r="AG22" s="359"/>
      <c r="AH22" s="351" t="s">
        <v>58</v>
      </c>
      <c r="AI22" s="352"/>
      <c r="AJ22" s="352"/>
      <c r="AK22" s="352"/>
      <c r="AL22" s="353"/>
      <c r="AM22" s="168" t="s">
        <v>1</v>
      </c>
      <c r="AN22" s="351" t="s">
        <v>93</v>
      </c>
      <c r="AO22" s="352"/>
      <c r="AP22" s="352"/>
      <c r="AQ22" s="352"/>
      <c r="AR22" s="353"/>
      <c r="AS22" s="169"/>
      <c r="AT22" s="169"/>
      <c r="AU22" s="169"/>
      <c r="AV22" s="169"/>
      <c r="AW22" s="368">
        <v>15</v>
      </c>
      <c r="AX22" s="368"/>
      <c r="AY22" s="369"/>
      <c r="AZ22" s="75"/>
      <c r="BA22" s="75"/>
      <c r="BB22" s="107"/>
      <c r="BC22" s="180" t="s">
        <v>114</v>
      </c>
      <c r="BD22" s="258">
        <v>0.5</v>
      </c>
      <c r="BE22" s="259"/>
      <c r="BF22" s="259"/>
      <c r="BG22" s="245">
        <v>16</v>
      </c>
      <c r="BH22" s="245"/>
      <c r="BI22" s="246" t="s">
        <v>109</v>
      </c>
      <c r="BJ22" s="247"/>
      <c r="BK22" s="247"/>
      <c r="BL22" s="247"/>
      <c r="BM22" s="248"/>
      <c r="BN22" s="18" t="s">
        <v>1</v>
      </c>
      <c r="BO22" s="246" t="s">
        <v>108</v>
      </c>
      <c r="BP22" s="247"/>
      <c r="BQ22" s="247"/>
      <c r="BR22" s="247"/>
      <c r="BS22" s="248"/>
      <c r="BT22" s="188">
        <v>15</v>
      </c>
      <c r="BU22" s="189"/>
      <c r="BV22" s="189"/>
      <c r="BW22" s="189"/>
      <c r="BX22" s="189"/>
      <c r="BY22" s="190"/>
    </row>
    <row r="23" spans="3:77" ht="30" customHeight="1" thickTop="1">
      <c r="C23" s="242"/>
      <c r="D23" s="242"/>
      <c r="E23" s="242"/>
      <c r="F23" s="230"/>
      <c r="G23" s="230"/>
      <c r="H23" s="231"/>
      <c r="I23" s="231"/>
      <c r="J23" s="231"/>
      <c r="K23" s="231"/>
      <c r="L23" s="231"/>
      <c r="M23" s="17"/>
      <c r="N23" s="231"/>
      <c r="O23" s="231"/>
      <c r="P23" s="231"/>
      <c r="Q23" s="231"/>
      <c r="R23" s="231"/>
      <c r="S23" s="124"/>
      <c r="T23" s="124"/>
      <c r="U23" s="124"/>
      <c r="V23" s="124"/>
      <c r="W23" s="218"/>
      <c r="X23" s="218"/>
      <c r="Y23" s="218"/>
      <c r="Z23" s="74"/>
      <c r="AA23" s="74"/>
      <c r="AB23" s="74"/>
      <c r="AC23" s="236"/>
      <c r="AD23" s="237"/>
      <c r="AE23" s="237"/>
      <c r="AF23" s="367"/>
      <c r="AG23" s="238"/>
      <c r="AH23" s="239"/>
      <c r="AI23" s="240"/>
      <c r="AJ23" s="240"/>
      <c r="AK23" s="240"/>
      <c r="AL23" s="241"/>
      <c r="AM23" s="177"/>
      <c r="AN23" s="239"/>
      <c r="AO23" s="240"/>
      <c r="AP23" s="240"/>
      <c r="AQ23" s="240"/>
      <c r="AR23" s="241"/>
      <c r="AS23" s="178"/>
      <c r="AT23" s="178"/>
      <c r="AU23" s="178"/>
      <c r="AV23" s="178"/>
      <c r="AW23" s="370"/>
      <c r="AX23" s="370"/>
      <c r="AY23" s="371"/>
      <c r="AZ23" s="75"/>
      <c r="BA23" s="75"/>
      <c r="BB23" s="107"/>
      <c r="BC23" s="180" t="s">
        <v>112</v>
      </c>
      <c r="BD23" s="243">
        <v>0.508333333333333</v>
      </c>
      <c r="BE23" s="244"/>
      <c r="BF23" s="244"/>
      <c r="BG23" s="245">
        <v>17</v>
      </c>
      <c r="BH23" s="245"/>
      <c r="BI23" s="246" t="s">
        <v>101</v>
      </c>
      <c r="BJ23" s="247"/>
      <c r="BK23" s="247"/>
      <c r="BL23" s="247"/>
      <c r="BM23" s="248"/>
      <c r="BN23" s="18" t="s">
        <v>1</v>
      </c>
      <c r="BO23" s="246" t="s">
        <v>103</v>
      </c>
      <c r="BP23" s="247"/>
      <c r="BQ23" s="247"/>
      <c r="BR23" s="247"/>
      <c r="BS23" s="248"/>
      <c r="BT23" s="219">
        <v>16</v>
      </c>
      <c r="BU23" s="220"/>
      <c r="BV23" s="220"/>
      <c r="BW23" s="220"/>
      <c r="BX23" s="220"/>
      <c r="BY23" s="221"/>
    </row>
    <row r="24" spans="3:77" ht="30" customHeight="1" thickBot="1">
      <c r="C24" s="242"/>
      <c r="D24" s="242"/>
      <c r="E24" s="242"/>
      <c r="F24" s="230"/>
      <c r="G24" s="230"/>
      <c r="H24" s="231"/>
      <c r="I24" s="231"/>
      <c r="J24" s="231"/>
      <c r="K24" s="231"/>
      <c r="L24" s="231"/>
      <c r="M24" s="17"/>
      <c r="N24" s="231"/>
      <c r="O24" s="231"/>
      <c r="P24" s="231"/>
      <c r="Q24" s="231"/>
      <c r="R24" s="231"/>
      <c r="S24" s="124"/>
      <c r="T24" s="124"/>
      <c r="U24" s="124"/>
      <c r="V24" s="124"/>
      <c r="W24" s="218"/>
      <c r="X24" s="218"/>
      <c r="Y24" s="218"/>
      <c r="Z24" s="76"/>
      <c r="AA24" s="76"/>
      <c r="AB24" s="74"/>
      <c r="AC24" s="365" t="s">
        <v>136</v>
      </c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75"/>
      <c r="BA24" s="75"/>
      <c r="BB24" s="107"/>
      <c r="BC24" s="181" t="s">
        <v>114</v>
      </c>
      <c r="BD24" s="249">
        <v>0.516666666666666</v>
      </c>
      <c r="BE24" s="250"/>
      <c r="BF24" s="250"/>
      <c r="BG24" s="251">
        <v>18</v>
      </c>
      <c r="BH24" s="251"/>
      <c r="BI24" s="252" t="s">
        <v>107</v>
      </c>
      <c r="BJ24" s="253"/>
      <c r="BK24" s="253"/>
      <c r="BL24" s="253"/>
      <c r="BM24" s="254"/>
      <c r="BN24" s="182" t="s">
        <v>1</v>
      </c>
      <c r="BO24" s="252" t="s">
        <v>108</v>
      </c>
      <c r="BP24" s="253"/>
      <c r="BQ24" s="253"/>
      <c r="BR24" s="253"/>
      <c r="BS24" s="253"/>
      <c r="BT24" s="222">
        <v>17</v>
      </c>
      <c r="BU24" s="222"/>
      <c r="BV24" s="222"/>
      <c r="BW24" s="222"/>
      <c r="BX24" s="222"/>
      <c r="BY24" s="223"/>
    </row>
    <row r="25" spans="3:77" ht="30" customHeight="1" thickTop="1">
      <c r="C25" s="280"/>
      <c r="D25" s="280"/>
      <c r="E25" s="280"/>
      <c r="F25" s="230"/>
      <c r="G25" s="230"/>
      <c r="H25" s="231"/>
      <c r="I25" s="231"/>
      <c r="J25" s="231"/>
      <c r="K25" s="231"/>
      <c r="L25" s="231"/>
      <c r="M25" s="17"/>
      <c r="N25" s="231"/>
      <c r="O25" s="231"/>
      <c r="P25" s="231"/>
      <c r="Q25" s="231"/>
      <c r="R25" s="231"/>
      <c r="S25" s="124"/>
      <c r="T25" s="124"/>
      <c r="U25" s="124"/>
      <c r="V25" s="124"/>
      <c r="W25" s="218"/>
      <c r="X25" s="218"/>
      <c r="Y25" s="218"/>
      <c r="Z25" s="74"/>
      <c r="AA25" s="74"/>
      <c r="AB25" s="74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75"/>
      <c r="BA25" s="75"/>
      <c r="BB25" s="107"/>
      <c r="BC25" s="77"/>
      <c r="BD25" s="236"/>
      <c r="BE25" s="237"/>
      <c r="BF25" s="237"/>
      <c r="BG25" s="238"/>
      <c r="BH25" s="238"/>
      <c r="BI25" s="239"/>
      <c r="BJ25" s="240"/>
      <c r="BK25" s="240"/>
      <c r="BL25" s="240"/>
      <c r="BM25" s="241"/>
      <c r="BN25" s="177"/>
      <c r="BO25" s="239"/>
      <c r="BP25" s="240"/>
      <c r="BQ25" s="240"/>
      <c r="BR25" s="240"/>
      <c r="BS25" s="240"/>
      <c r="BT25" s="224"/>
      <c r="BU25" s="224"/>
      <c r="BV25" s="224"/>
      <c r="BW25" s="224"/>
      <c r="BX25" s="224"/>
      <c r="BY25" s="225"/>
    </row>
    <row r="26" spans="3:77" ht="24" customHeight="1">
      <c r="C26" s="242"/>
      <c r="D26" s="242"/>
      <c r="E26" s="242"/>
      <c r="F26" s="235"/>
      <c r="G26" s="235"/>
      <c r="H26" s="231"/>
      <c r="I26" s="231"/>
      <c r="J26" s="231"/>
      <c r="K26" s="231"/>
      <c r="L26" s="231"/>
      <c r="M26" s="17"/>
      <c r="N26" s="231"/>
      <c r="O26" s="231"/>
      <c r="P26" s="231"/>
      <c r="Q26" s="231"/>
      <c r="R26" s="231"/>
      <c r="S26" s="124"/>
      <c r="T26" s="124"/>
      <c r="U26" s="124"/>
      <c r="V26" s="124"/>
      <c r="W26" s="218"/>
      <c r="X26" s="218"/>
      <c r="Y26" s="218"/>
      <c r="Z26" s="74"/>
      <c r="AA26" s="74"/>
      <c r="AB26" s="74"/>
      <c r="AC26" s="242"/>
      <c r="AD26" s="242"/>
      <c r="AE26" s="242"/>
      <c r="AF26" s="230"/>
      <c r="AG26" s="230"/>
      <c r="AH26" s="231"/>
      <c r="AI26" s="231"/>
      <c r="AJ26" s="231"/>
      <c r="AK26" s="231"/>
      <c r="AL26" s="231"/>
      <c r="AM26" s="17"/>
      <c r="AN26" s="231"/>
      <c r="AO26" s="231"/>
      <c r="AP26" s="231"/>
      <c r="AQ26" s="231"/>
      <c r="AR26" s="231"/>
      <c r="AS26" s="124"/>
      <c r="AT26" s="124"/>
      <c r="AU26" s="124"/>
      <c r="AV26" s="124"/>
      <c r="AW26" s="282"/>
      <c r="AX26" s="282"/>
      <c r="AY26" s="282"/>
      <c r="AZ26" s="75"/>
      <c r="BA26" s="75"/>
      <c r="BB26" s="107"/>
      <c r="BC26" s="77"/>
      <c r="BD26" s="365" t="s">
        <v>137</v>
      </c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</row>
    <row r="27" spans="3:77" ht="24" customHeight="1">
      <c r="C27" s="242"/>
      <c r="D27" s="242"/>
      <c r="E27" s="242"/>
      <c r="F27" s="230"/>
      <c r="G27" s="230"/>
      <c r="H27" s="231"/>
      <c r="I27" s="231"/>
      <c r="J27" s="231"/>
      <c r="K27" s="231"/>
      <c r="L27" s="231"/>
      <c r="M27" s="17"/>
      <c r="N27" s="231"/>
      <c r="O27" s="231"/>
      <c r="P27" s="231"/>
      <c r="Q27" s="231"/>
      <c r="R27" s="231"/>
      <c r="S27" s="124"/>
      <c r="T27" s="124"/>
      <c r="U27" s="124"/>
      <c r="V27" s="124"/>
      <c r="W27" s="218"/>
      <c r="X27" s="218"/>
      <c r="Y27" s="218"/>
      <c r="Z27" s="74"/>
      <c r="AA27" s="74"/>
      <c r="AB27" s="74"/>
      <c r="AC27" s="242"/>
      <c r="AD27" s="242"/>
      <c r="AE27" s="242"/>
      <c r="AF27" s="230"/>
      <c r="AG27" s="230"/>
      <c r="AH27" s="231"/>
      <c r="AI27" s="231"/>
      <c r="AJ27" s="231"/>
      <c r="AK27" s="231"/>
      <c r="AL27" s="231"/>
      <c r="AM27" s="17"/>
      <c r="AN27" s="231"/>
      <c r="AO27" s="231"/>
      <c r="AP27" s="231"/>
      <c r="AQ27" s="231"/>
      <c r="AR27" s="231"/>
      <c r="AS27" s="124"/>
      <c r="AT27" s="124"/>
      <c r="AU27" s="124"/>
      <c r="AV27" s="124"/>
      <c r="AW27" s="218"/>
      <c r="AX27" s="218"/>
      <c r="AY27" s="218"/>
      <c r="AZ27" s="75"/>
      <c r="BA27" s="75"/>
      <c r="BB27" s="75"/>
      <c r="BC27" s="176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</row>
    <row r="28" spans="3:77" ht="24" customHeight="1">
      <c r="C28" s="280"/>
      <c r="D28" s="280"/>
      <c r="E28" s="280"/>
      <c r="F28" s="230"/>
      <c r="G28" s="230"/>
      <c r="H28" s="231"/>
      <c r="I28" s="231"/>
      <c r="J28" s="231"/>
      <c r="K28" s="231"/>
      <c r="L28" s="231"/>
      <c r="M28" s="17"/>
      <c r="N28" s="231"/>
      <c r="O28" s="231"/>
      <c r="P28" s="231"/>
      <c r="Q28" s="231"/>
      <c r="R28" s="231"/>
      <c r="S28" s="124"/>
      <c r="T28" s="124"/>
      <c r="U28" s="124"/>
      <c r="V28" s="124"/>
      <c r="W28" s="218"/>
      <c r="X28" s="218"/>
      <c r="Y28" s="218"/>
      <c r="Z28" s="74"/>
      <c r="AA28" s="74"/>
      <c r="AB28" s="74"/>
      <c r="AC28" s="280"/>
      <c r="AD28" s="280"/>
      <c r="AE28" s="280"/>
      <c r="AF28" s="230"/>
      <c r="AG28" s="230"/>
      <c r="AH28" s="231"/>
      <c r="AI28" s="231"/>
      <c r="AJ28" s="231"/>
      <c r="AK28" s="231"/>
      <c r="AL28" s="231"/>
      <c r="AM28" s="17"/>
      <c r="AN28" s="231"/>
      <c r="AO28" s="231"/>
      <c r="AP28" s="231"/>
      <c r="AQ28" s="231"/>
      <c r="AR28" s="231"/>
      <c r="AS28" s="124"/>
      <c r="AT28" s="124"/>
      <c r="AU28" s="124"/>
      <c r="AV28" s="124"/>
      <c r="AW28" s="218"/>
      <c r="AX28" s="218"/>
      <c r="AY28" s="218"/>
      <c r="AZ28" s="75"/>
      <c r="BA28" s="75"/>
      <c r="BB28" s="75"/>
      <c r="BC28" s="176"/>
      <c r="BD28" s="242"/>
      <c r="BE28" s="242"/>
      <c r="BF28" s="242"/>
      <c r="BG28" s="234"/>
      <c r="BH28" s="234"/>
      <c r="BI28" s="231"/>
      <c r="BJ28" s="231"/>
      <c r="BK28" s="231"/>
      <c r="BL28" s="231"/>
      <c r="BM28" s="231"/>
      <c r="BN28" s="17"/>
      <c r="BO28" s="231"/>
      <c r="BP28" s="231"/>
      <c r="BQ28" s="231"/>
      <c r="BR28" s="231"/>
      <c r="BS28" s="231"/>
      <c r="BT28" s="226"/>
      <c r="BU28" s="226"/>
      <c r="BV28" s="226"/>
      <c r="BW28" s="226"/>
      <c r="BX28" s="226"/>
      <c r="BY28" s="226"/>
    </row>
    <row r="29" spans="3:77" ht="24" customHeight="1">
      <c r="C29" s="242"/>
      <c r="D29" s="242"/>
      <c r="E29" s="242"/>
      <c r="F29" s="230"/>
      <c r="G29" s="230"/>
      <c r="H29" s="231"/>
      <c r="I29" s="231"/>
      <c r="J29" s="231"/>
      <c r="K29" s="231"/>
      <c r="L29" s="231"/>
      <c r="M29" s="17"/>
      <c r="N29" s="231"/>
      <c r="O29" s="231"/>
      <c r="P29" s="231"/>
      <c r="Q29" s="231"/>
      <c r="R29" s="231"/>
      <c r="S29" s="124"/>
      <c r="T29" s="124"/>
      <c r="U29" s="124"/>
      <c r="V29" s="124"/>
      <c r="W29" s="218"/>
      <c r="X29" s="218"/>
      <c r="Y29" s="218"/>
      <c r="Z29" s="74"/>
      <c r="AA29" s="74"/>
      <c r="AB29" s="74"/>
      <c r="AC29" s="242"/>
      <c r="AD29" s="242"/>
      <c r="AE29" s="242"/>
      <c r="AF29" s="230"/>
      <c r="AG29" s="230"/>
      <c r="AH29" s="231"/>
      <c r="AI29" s="231"/>
      <c r="AJ29" s="231"/>
      <c r="AK29" s="231"/>
      <c r="AL29" s="231"/>
      <c r="AM29" s="17"/>
      <c r="AN29" s="231"/>
      <c r="AO29" s="231"/>
      <c r="AP29" s="231"/>
      <c r="AQ29" s="231"/>
      <c r="AR29" s="231"/>
      <c r="AS29" s="124"/>
      <c r="AT29" s="124"/>
      <c r="AU29" s="124"/>
      <c r="AV29" s="124"/>
      <c r="AW29" s="282"/>
      <c r="AX29" s="282"/>
      <c r="AY29" s="282"/>
      <c r="AZ29" s="75"/>
      <c r="BA29" s="75"/>
      <c r="BB29" s="75"/>
      <c r="BC29" s="176"/>
      <c r="BD29" s="233"/>
      <c r="BE29" s="233"/>
      <c r="BF29" s="233"/>
      <c r="BG29" s="230"/>
      <c r="BH29" s="230"/>
      <c r="BI29" s="231"/>
      <c r="BJ29" s="231"/>
      <c r="BK29" s="231"/>
      <c r="BL29" s="231"/>
      <c r="BM29" s="231"/>
      <c r="BN29" s="17"/>
      <c r="BO29" s="231"/>
      <c r="BP29" s="231"/>
      <c r="BQ29" s="231"/>
      <c r="BR29" s="231"/>
      <c r="BS29" s="231"/>
      <c r="BT29" s="227"/>
      <c r="BU29" s="227"/>
      <c r="BV29" s="227"/>
      <c r="BW29" s="227"/>
      <c r="BX29" s="227"/>
      <c r="BY29" s="227"/>
    </row>
    <row r="30" spans="3:77" ht="24" customHeight="1">
      <c r="C30" s="242"/>
      <c r="D30" s="242"/>
      <c r="E30" s="242"/>
      <c r="F30" s="230"/>
      <c r="G30" s="230"/>
      <c r="H30" s="231"/>
      <c r="I30" s="231"/>
      <c r="J30" s="231"/>
      <c r="K30" s="231"/>
      <c r="L30" s="231"/>
      <c r="M30" s="17"/>
      <c r="N30" s="231"/>
      <c r="O30" s="231"/>
      <c r="P30" s="231"/>
      <c r="Q30" s="231"/>
      <c r="R30" s="231"/>
      <c r="S30" s="124"/>
      <c r="T30" s="124"/>
      <c r="U30" s="124"/>
      <c r="V30" s="124"/>
      <c r="W30" s="218"/>
      <c r="X30" s="218"/>
      <c r="Y30" s="218"/>
      <c r="Z30" s="74"/>
      <c r="AA30" s="74"/>
      <c r="AB30" s="74"/>
      <c r="AC30" s="242"/>
      <c r="AD30" s="242"/>
      <c r="AE30" s="242"/>
      <c r="AF30" s="230"/>
      <c r="AG30" s="230"/>
      <c r="AH30" s="231"/>
      <c r="AI30" s="231"/>
      <c r="AJ30" s="231"/>
      <c r="AK30" s="231"/>
      <c r="AL30" s="231"/>
      <c r="AM30" s="17"/>
      <c r="AN30" s="231"/>
      <c r="AO30" s="231"/>
      <c r="AP30" s="231"/>
      <c r="AQ30" s="231"/>
      <c r="AR30" s="231"/>
      <c r="AS30" s="124"/>
      <c r="AT30" s="124"/>
      <c r="AU30" s="124"/>
      <c r="AV30" s="124"/>
      <c r="AW30" s="218"/>
      <c r="AX30" s="218"/>
      <c r="AY30" s="218"/>
      <c r="AZ30" s="75"/>
      <c r="BA30" s="75"/>
      <c r="BB30" s="75"/>
      <c r="BC30" s="176"/>
      <c r="BD30" s="233"/>
      <c r="BE30" s="233"/>
      <c r="BF30" s="233"/>
      <c r="BG30" s="230"/>
      <c r="BH30" s="230"/>
      <c r="BI30" s="231"/>
      <c r="BJ30" s="231"/>
      <c r="BK30" s="231"/>
      <c r="BL30" s="231"/>
      <c r="BM30" s="231"/>
      <c r="BN30" s="17"/>
      <c r="BO30" s="231"/>
      <c r="BP30" s="231"/>
      <c r="BQ30" s="231"/>
      <c r="BR30" s="231"/>
      <c r="BS30" s="231"/>
      <c r="BT30" s="228"/>
      <c r="BU30" s="228"/>
      <c r="BV30" s="228"/>
      <c r="BW30" s="228"/>
      <c r="BX30" s="228"/>
      <c r="BY30" s="228"/>
    </row>
    <row r="31" spans="3:77" ht="24" customHeight="1">
      <c r="C31" s="280"/>
      <c r="D31" s="280"/>
      <c r="E31" s="280"/>
      <c r="F31" s="230"/>
      <c r="G31" s="230"/>
      <c r="H31" s="231"/>
      <c r="I31" s="231"/>
      <c r="J31" s="231"/>
      <c r="K31" s="231"/>
      <c r="L31" s="231"/>
      <c r="M31" s="17"/>
      <c r="N31" s="231"/>
      <c r="O31" s="231"/>
      <c r="P31" s="231"/>
      <c r="Q31" s="231"/>
      <c r="R31" s="231"/>
      <c r="S31" s="124"/>
      <c r="T31" s="124"/>
      <c r="U31" s="124"/>
      <c r="V31" s="124"/>
      <c r="W31" s="218"/>
      <c r="X31" s="218"/>
      <c r="Y31" s="218"/>
      <c r="Z31" s="74"/>
      <c r="AA31" s="74"/>
      <c r="AB31" s="74"/>
      <c r="AC31" s="280"/>
      <c r="AD31" s="280"/>
      <c r="AE31" s="280"/>
      <c r="AF31" s="230"/>
      <c r="AG31" s="230"/>
      <c r="AH31" s="231"/>
      <c r="AI31" s="231"/>
      <c r="AJ31" s="231"/>
      <c r="AK31" s="231"/>
      <c r="AL31" s="231"/>
      <c r="AM31" s="17"/>
      <c r="AN31" s="231"/>
      <c r="AO31" s="231"/>
      <c r="AP31" s="231"/>
      <c r="AQ31" s="231"/>
      <c r="AR31" s="231"/>
      <c r="AS31" s="124"/>
      <c r="AT31" s="124"/>
      <c r="AU31" s="124"/>
      <c r="AV31" s="124"/>
      <c r="AW31" s="218"/>
      <c r="AX31" s="218"/>
      <c r="AY31" s="218"/>
      <c r="AZ31" s="75"/>
      <c r="BA31" s="75"/>
      <c r="BB31" s="75"/>
      <c r="BC31" s="176"/>
      <c r="BD31" s="229"/>
      <c r="BE31" s="229"/>
      <c r="BF31" s="229"/>
      <c r="BG31" s="235"/>
      <c r="BH31" s="235"/>
      <c r="BI31" s="231"/>
      <c r="BJ31" s="231"/>
      <c r="BK31" s="231"/>
      <c r="BL31" s="231"/>
      <c r="BM31" s="231"/>
      <c r="BN31" s="17"/>
      <c r="BO31" s="231"/>
      <c r="BP31" s="231"/>
      <c r="BQ31" s="231"/>
      <c r="BR31" s="231"/>
      <c r="BS31" s="231"/>
      <c r="BT31" s="218"/>
      <c r="BU31" s="218"/>
      <c r="BV31" s="218"/>
      <c r="BW31" s="218"/>
      <c r="BX31" s="218"/>
      <c r="BY31" s="218"/>
    </row>
    <row r="32" spans="3:77" ht="24" customHeight="1">
      <c r="C32" s="242"/>
      <c r="D32" s="242"/>
      <c r="E32" s="242"/>
      <c r="F32" s="230"/>
      <c r="G32" s="230"/>
      <c r="H32" s="231"/>
      <c r="I32" s="231"/>
      <c r="J32" s="231"/>
      <c r="K32" s="231"/>
      <c r="L32" s="231"/>
      <c r="M32" s="17"/>
      <c r="N32" s="231"/>
      <c r="O32" s="231"/>
      <c r="P32" s="231"/>
      <c r="Q32" s="231"/>
      <c r="R32" s="231"/>
      <c r="S32" s="124"/>
      <c r="T32" s="124"/>
      <c r="U32" s="124"/>
      <c r="V32" s="124"/>
      <c r="W32" s="227"/>
      <c r="X32" s="227"/>
      <c r="Y32" s="227"/>
      <c r="Z32" s="74"/>
      <c r="AA32" s="74"/>
      <c r="AB32" s="74"/>
      <c r="AC32" s="242"/>
      <c r="AD32" s="242"/>
      <c r="AE32" s="242"/>
      <c r="AF32" s="230"/>
      <c r="AG32" s="230"/>
      <c r="AH32" s="231"/>
      <c r="AI32" s="231"/>
      <c r="AJ32" s="231"/>
      <c r="AK32" s="231"/>
      <c r="AL32" s="231"/>
      <c r="AM32" s="17"/>
      <c r="AN32" s="231"/>
      <c r="AO32" s="231"/>
      <c r="AP32" s="231"/>
      <c r="AQ32" s="231"/>
      <c r="AR32" s="231"/>
      <c r="AS32" s="124"/>
      <c r="AT32" s="124"/>
      <c r="AU32" s="124"/>
      <c r="AV32" s="124"/>
      <c r="AW32" s="232"/>
      <c r="AX32" s="232"/>
      <c r="AY32" s="232"/>
      <c r="AZ32" s="75"/>
      <c r="BA32" s="75"/>
      <c r="BB32" s="75"/>
      <c r="BC32" s="176"/>
      <c r="BD32" s="233"/>
      <c r="BE32" s="233"/>
      <c r="BF32" s="233"/>
      <c r="BG32" s="230"/>
      <c r="BH32" s="230"/>
      <c r="BI32" s="231"/>
      <c r="BJ32" s="231"/>
      <c r="BK32" s="231"/>
      <c r="BL32" s="231"/>
      <c r="BM32" s="231"/>
      <c r="BN32" s="17"/>
      <c r="BO32" s="231"/>
      <c r="BP32" s="231"/>
      <c r="BQ32" s="231"/>
      <c r="BR32" s="231"/>
      <c r="BS32" s="231"/>
      <c r="BT32" s="227"/>
      <c r="BU32" s="227"/>
      <c r="BV32" s="227"/>
      <c r="BW32" s="227"/>
      <c r="BX32" s="227"/>
      <c r="BY32" s="227"/>
    </row>
    <row r="33" spans="3:77" ht="24" customHeight="1">
      <c r="C33" s="242"/>
      <c r="D33" s="242"/>
      <c r="E33" s="242"/>
      <c r="F33" s="230"/>
      <c r="G33" s="230"/>
      <c r="H33" s="231"/>
      <c r="I33" s="231"/>
      <c r="J33" s="231"/>
      <c r="K33" s="231"/>
      <c r="L33" s="231"/>
      <c r="M33" s="17"/>
      <c r="N33" s="231"/>
      <c r="O33" s="231"/>
      <c r="P33" s="231"/>
      <c r="Q33" s="231"/>
      <c r="R33" s="231"/>
      <c r="S33" s="124"/>
      <c r="T33" s="124"/>
      <c r="U33" s="124"/>
      <c r="V33" s="124"/>
      <c r="W33" s="228"/>
      <c r="X33" s="228"/>
      <c r="Y33" s="228"/>
      <c r="Z33" s="74"/>
      <c r="AA33" s="74"/>
      <c r="AB33" s="74"/>
      <c r="AC33" s="242"/>
      <c r="AD33" s="242"/>
      <c r="AE33" s="242"/>
      <c r="AF33" s="230"/>
      <c r="AG33" s="230"/>
      <c r="AH33" s="231"/>
      <c r="AI33" s="231"/>
      <c r="AJ33" s="231"/>
      <c r="AK33" s="231"/>
      <c r="AL33" s="231"/>
      <c r="AM33" s="17"/>
      <c r="AN33" s="231"/>
      <c r="AO33" s="231"/>
      <c r="AP33" s="231"/>
      <c r="AQ33" s="231"/>
      <c r="AR33" s="231"/>
      <c r="AS33" s="124"/>
      <c r="AT33" s="124"/>
      <c r="AU33" s="124"/>
      <c r="AV33" s="124"/>
      <c r="AW33" s="232"/>
      <c r="AX33" s="232"/>
      <c r="AY33" s="232"/>
      <c r="AZ33" s="75"/>
      <c r="BA33" s="75"/>
      <c r="BB33" s="75"/>
      <c r="BC33" s="176"/>
      <c r="BD33" s="233"/>
      <c r="BE33" s="233"/>
      <c r="BF33" s="233"/>
      <c r="BG33" s="234"/>
      <c r="BH33" s="234"/>
      <c r="BI33" s="231"/>
      <c r="BJ33" s="231"/>
      <c r="BK33" s="231"/>
      <c r="BL33" s="231"/>
      <c r="BM33" s="231"/>
      <c r="BN33" s="17"/>
      <c r="BO33" s="231"/>
      <c r="BP33" s="231"/>
      <c r="BQ33" s="231"/>
      <c r="BR33" s="231"/>
      <c r="BS33" s="231"/>
      <c r="BT33" s="228"/>
      <c r="BU33" s="228"/>
      <c r="BV33" s="228"/>
      <c r="BW33" s="228"/>
      <c r="BX33" s="228"/>
      <c r="BY33" s="228"/>
    </row>
    <row r="34" spans="3:77" ht="24" customHeight="1">
      <c r="C34" s="280"/>
      <c r="D34" s="280"/>
      <c r="E34" s="280"/>
      <c r="F34" s="230"/>
      <c r="G34" s="230"/>
      <c r="H34" s="231"/>
      <c r="I34" s="231"/>
      <c r="J34" s="231"/>
      <c r="K34" s="231"/>
      <c r="L34" s="231"/>
      <c r="M34" s="17"/>
      <c r="N34" s="231"/>
      <c r="O34" s="231"/>
      <c r="P34" s="231"/>
      <c r="Q34" s="231"/>
      <c r="R34" s="231"/>
      <c r="S34" s="16"/>
      <c r="T34" s="16"/>
      <c r="U34" s="16"/>
      <c r="V34" s="16"/>
      <c r="W34" s="218"/>
      <c r="X34" s="218"/>
      <c r="Y34" s="218"/>
      <c r="Z34" s="52"/>
      <c r="AA34" s="52"/>
      <c r="AB34" s="52"/>
      <c r="AC34" s="280"/>
      <c r="AD34" s="280"/>
      <c r="AE34" s="280"/>
      <c r="AF34" s="230"/>
      <c r="AG34" s="230"/>
      <c r="AH34" s="231"/>
      <c r="AI34" s="231"/>
      <c r="AJ34" s="231"/>
      <c r="AK34" s="231"/>
      <c r="AL34" s="231"/>
      <c r="AM34" s="17"/>
      <c r="AN34" s="231"/>
      <c r="AO34" s="231"/>
      <c r="AP34" s="231"/>
      <c r="AQ34" s="231"/>
      <c r="AR34" s="231"/>
      <c r="AS34" s="16"/>
      <c r="AT34" s="16"/>
      <c r="AU34" s="16"/>
      <c r="AV34" s="16"/>
      <c r="AW34" s="232"/>
      <c r="AX34" s="232"/>
      <c r="AY34" s="232"/>
      <c r="AZ34" s="75"/>
      <c r="BA34" s="75"/>
      <c r="BB34" s="75"/>
      <c r="BC34" s="176"/>
      <c r="BD34" s="229"/>
      <c r="BE34" s="229"/>
      <c r="BF34" s="229"/>
      <c r="BG34" s="230"/>
      <c r="BH34" s="230"/>
      <c r="BI34" s="231"/>
      <c r="BJ34" s="231"/>
      <c r="BK34" s="231"/>
      <c r="BL34" s="231"/>
      <c r="BM34" s="231"/>
      <c r="BN34" s="17"/>
      <c r="BO34" s="231"/>
      <c r="BP34" s="231"/>
      <c r="BQ34" s="231"/>
      <c r="BR34" s="231"/>
      <c r="BS34" s="231"/>
      <c r="BT34" s="218"/>
      <c r="BU34" s="218"/>
      <c r="BV34" s="218"/>
      <c r="BW34" s="218"/>
      <c r="BX34" s="218"/>
      <c r="BY34" s="218"/>
    </row>
    <row r="35" spans="3:77" ht="24" customHeight="1">
      <c r="C35" s="233"/>
      <c r="D35" s="233"/>
      <c r="E35" s="233"/>
      <c r="F35" s="230"/>
      <c r="G35" s="230"/>
      <c r="H35" s="231"/>
      <c r="I35" s="231"/>
      <c r="J35" s="231"/>
      <c r="K35" s="231"/>
      <c r="L35" s="231"/>
      <c r="M35" s="17"/>
      <c r="N35" s="231"/>
      <c r="O35" s="231"/>
      <c r="P35" s="231"/>
      <c r="Q35" s="231"/>
      <c r="R35" s="231"/>
      <c r="S35" s="16"/>
      <c r="T35" s="16"/>
      <c r="U35" s="16"/>
      <c r="V35" s="16"/>
      <c r="W35" s="232"/>
      <c r="X35" s="232"/>
      <c r="Y35" s="232"/>
      <c r="Z35" s="52"/>
      <c r="AA35" s="52"/>
      <c r="AB35" s="52"/>
      <c r="AC35" s="233"/>
      <c r="AD35" s="233"/>
      <c r="AE35" s="233"/>
      <c r="AF35" s="230"/>
      <c r="AG35" s="230"/>
      <c r="AH35" s="231"/>
      <c r="AI35" s="231"/>
      <c r="AJ35" s="231"/>
      <c r="AK35" s="231"/>
      <c r="AL35" s="231"/>
      <c r="AM35" s="17"/>
      <c r="AN35" s="231"/>
      <c r="AO35" s="231"/>
      <c r="AP35" s="231"/>
      <c r="AQ35" s="231"/>
      <c r="AR35" s="231"/>
      <c r="AS35" s="16"/>
      <c r="AT35" s="16"/>
      <c r="AU35" s="16"/>
      <c r="AV35" s="16"/>
      <c r="AW35" s="232"/>
      <c r="AX35" s="232"/>
      <c r="AY35" s="232"/>
      <c r="AZ35" s="75"/>
      <c r="BA35" s="75"/>
      <c r="BB35" s="75"/>
      <c r="BC35" s="176"/>
      <c r="BD35" s="233"/>
      <c r="BE35" s="233"/>
      <c r="BF35" s="233"/>
      <c r="BG35" s="230"/>
      <c r="BH35" s="230"/>
      <c r="BI35" s="231"/>
      <c r="BJ35" s="231"/>
      <c r="BK35" s="231"/>
      <c r="BL35" s="231"/>
      <c r="BM35" s="231"/>
      <c r="BN35" s="17"/>
      <c r="BO35" s="231"/>
      <c r="BP35" s="231"/>
      <c r="BQ35" s="231"/>
      <c r="BR35" s="231"/>
      <c r="BS35" s="231"/>
      <c r="BT35" s="16"/>
      <c r="BU35" s="16"/>
      <c r="BV35" s="16"/>
      <c r="BW35" s="232"/>
      <c r="BX35" s="232"/>
      <c r="BY35" s="232"/>
    </row>
    <row r="36" spans="3:77" ht="24" customHeight="1">
      <c r="C36" s="233"/>
      <c r="D36" s="233"/>
      <c r="E36" s="233"/>
      <c r="F36" s="230"/>
      <c r="G36" s="230"/>
      <c r="H36" s="231"/>
      <c r="I36" s="231"/>
      <c r="J36" s="231"/>
      <c r="K36" s="231"/>
      <c r="L36" s="231"/>
      <c r="M36" s="17"/>
      <c r="N36" s="231"/>
      <c r="O36" s="231"/>
      <c r="P36" s="231"/>
      <c r="Q36" s="231"/>
      <c r="R36" s="231"/>
      <c r="S36" s="16"/>
      <c r="T36" s="16"/>
      <c r="U36" s="16"/>
      <c r="V36" s="16"/>
      <c r="W36" s="232"/>
      <c r="X36" s="232"/>
      <c r="Y36" s="232"/>
      <c r="Z36" s="52"/>
      <c r="AA36" s="52"/>
      <c r="AB36" s="52"/>
      <c r="AC36" s="233"/>
      <c r="AD36" s="233"/>
      <c r="AE36" s="233"/>
      <c r="AF36" s="230"/>
      <c r="AG36" s="230"/>
      <c r="AH36" s="231"/>
      <c r="AI36" s="231"/>
      <c r="AJ36" s="231"/>
      <c r="AK36" s="231"/>
      <c r="AL36" s="231"/>
      <c r="AM36" s="17"/>
      <c r="AN36" s="231"/>
      <c r="AO36" s="231"/>
      <c r="AP36" s="231"/>
      <c r="AQ36" s="231"/>
      <c r="AR36" s="231"/>
      <c r="AS36" s="16"/>
      <c r="AT36" s="16"/>
      <c r="AU36" s="16"/>
      <c r="AV36" s="16"/>
      <c r="AW36" s="232"/>
      <c r="AX36" s="232"/>
      <c r="AY36" s="232"/>
      <c r="AZ36" s="75"/>
      <c r="BA36" s="75"/>
      <c r="BB36" s="75"/>
      <c r="BC36" s="176"/>
      <c r="BD36" s="233"/>
      <c r="BE36" s="233"/>
      <c r="BF36" s="233"/>
      <c r="BG36" s="230"/>
      <c r="BH36" s="230"/>
      <c r="BI36" s="231"/>
      <c r="BJ36" s="231"/>
      <c r="BK36" s="231"/>
      <c r="BL36" s="231"/>
      <c r="BM36" s="231"/>
      <c r="BN36" s="17"/>
      <c r="BO36" s="231"/>
      <c r="BP36" s="231"/>
      <c r="BQ36" s="231"/>
      <c r="BR36" s="231"/>
      <c r="BS36" s="231"/>
      <c r="BT36" s="16"/>
      <c r="BU36" s="16"/>
      <c r="BV36" s="16"/>
      <c r="BW36" s="232"/>
      <c r="BX36" s="232"/>
      <c r="BY36" s="232"/>
    </row>
    <row r="37" spans="3:77" ht="24" customHeight="1">
      <c r="C37" s="229"/>
      <c r="D37" s="229"/>
      <c r="E37" s="229"/>
      <c r="F37" s="230"/>
      <c r="G37" s="230"/>
      <c r="H37" s="231"/>
      <c r="I37" s="231"/>
      <c r="J37" s="231"/>
      <c r="K37" s="231"/>
      <c r="L37" s="231"/>
      <c r="M37" s="17"/>
      <c r="N37" s="231"/>
      <c r="O37" s="231"/>
      <c r="P37" s="231"/>
      <c r="Q37" s="231"/>
      <c r="R37" s="231"/>
      <c r="S37" s="16"/>
      <c r="T37" s="16"/>
      <c r="U37" s="16"/>
      <c r="V37" s="16"/>
      <c r="W37" s="232"/>
      <c r="X37" s="232"/>
      <c r="Y37" s="232"/>
      <c r="Z37" s="52"/>
      <c r="AA37" s="52"/>
      <c r="AB37" s="52"/>
      <c r="AC37" s="229"/>
      <c r="AD37" s="229"/>
      <c r="AE37" s="229"/>
      <c r="AF37" s="230"/>
      <c r="AG37" s="230"/>
      <c r="AH37" s="231"/>
      <c r="AI37" s="231"/>
      <c r="AJ37" s="231"/>
      <c r="AK37" s="231"/>
      <c r="AL37" s="231"/>
      <c r="AM37" s="17"/>
      <c r="AN37" s="231"/>
      <c r="AO37" s="231"/>
      <c r="AP37" s="231"/>
      <c r="AQ37" s="231"/>
      <c r="AR37" s="231"/>
      <c r="AS37" s="16"/>
      <c r="AT37" s="16"/>
      <c r="AU37" s="16"/>
      <c r="AV37" s="16"/>
      <c r="AW37" s="232"/>
      <c r="AX37" s="232"/>
      <c r="AY37" s="232"/>
      <c r="AZ37" s="75"/>
      <c r="BA37" s="75"/>
      <c r="BB37" s="75"/>
      <c r="BC37" s="176"/>
      <c r="BD37" s="229"/>
      <c r="BE37" s="229"/>
      <c r="BF37" s="229"/>
      <c r="BG37" s="230"/>
      <c r="BH37" s="230"/>
      <c r="BI37" s="231"/>
      <c r="BJ37" s="231"/>
      <c r="BK37" s="231"/>
      <c r="BL37" s="231"/>
      <c r="BM37" s="231"/>
      <c r="BN37" s="17"/>
      <c r="BO37" s="231"/>
      <c r="BP37" s="231"/>
      <c r="BQ37" s="231"/>
      <c r="BR37" s="231"/>
      <c r="BS37" s="231"/>
      <c r="BT37" s="16"/>
      <c r="BU37" s="16"/>
      <c r="BV37" s="16"/>
      <c r="BW37" s="232"/>
      <c r="BX37" s="232"/>
      <c r="BY37" s="232"/>
    </row>
    <row r="38" spans="3:77" ht="24" customHeight="1" thickBot="1">
      <c r="C38" s="233"/>
      <c r="D38" s="233"/>
      <c r="E38" s="233"/>
      <c r="F38" s="230"/>
      <c r="G38" s="230"/>
      <c r="H38" s="231"/>
      <c r="I38" s="231"/>
      <c r="J38" s="231"/>
      <c r="K38" s="231"/>
      <c r="L38" s="231"/>
      <c r="M38" s="17"/>
      <c r="N38" s="231"/>
      <c r="O38" s="231"/>
      <c r="P38" s="231"/>
      <c r="Q38" s="231"/>
      <c r="R38" s="231"/>
      <c r="S38" s="16"/>
      <c r="T38" s="16"/>
      <c r="U38" s="16"/>
      <c r="V38" s="16"/>
      <c r="W38" s="232"/>
      <c r="X38" s="232"/>
      <c r="Y38" s="232"/>
      <c r="Z38" s="53"/>
      <c r="AA38" s="53"/>
      <c r="AB38" s="16"/>
      <c r="AC38" s="233"/>
      <c r="AD38" s="233"/>
      <c r="AE38" s="233"/>
      <c r="AF38" s="230"/>
      <c r="AG38" s="230"/>
      <c r="AH38" s="231"/>
      <c r="AI38" s="231"/>
      <c r="AJ38" s="231"/>
      <c r="AK38" s="231"/>
      <c r="AL38" s="231"/>
      <c r="AM38" s="17"/>
      <c r="AN38" s="231"/>
      <c r="AO38" s="231"/>
      <c r="AP38" s="231"/>
      <c r="AQ38" s="231"/>
      <c r="AR38" s="231"/>
      <c r="AS38" s="16"/>
      <c r="AT38" s="16"/>
      <c r="AU38" s="16"/>
      <c r="AV38" s="16"/>
      <c r="AW38" s="232"/>
      <c r="AX38" s="232"/>
      <c r="AY38" s="232"/>
      <c r="AZ38" s="75"/>
      <c r="BA38" s="75"/>
      <c r="BB38" s="75"/>
      <c r="BC38" s="176"/>
      <c r="BD38" s="233"/>
      <c r="BE38" s="233"/>
      <c r="BF38" s="233"/>
      <c r="BG38" s="230"/>
      <c r="BH38" s="230"/>
      <c r="BI38" s="231"/>
      <c r="BJ38" s="231"/>
      <c r="BK38" s="231"/>
      <c r="BL38" s="231"/>
      <c r="BM38" s="231"/>
      <c r="BN38" s="17"/>
      <c r="BO38" s="231"/>
      <c r="BP38" s="231"/>
      <c r="BQ38" s="231"/>
      <c r="BR38" s="231"/>
      <c r="BS38" s="231"/>
      <c r="BT38" s="16"/>
      <c r="BU38" s="16"/>
      <c r="BV38" s="16"/>
      <c r="BW38" s="232"/>
      <c r="BX38" s="232"/>
      <c r="BY38" s="232"/>
    </row>
    <row r="39" spans="52:79" ht="24" customHeight="1">
      <c r="AZ39" s="6"/>
      <c r="BA39" s="6"/>
      <c r="BB39" s="6"/>
      <c r="BC39" s="7"/>
      <c r="BD39" s="7"/>
      <c r="BE39" s="7"/>
      <c r="BF39" s="10"/>
      <c r="BG39" s="10"/>
      <c r="BH39" s="11"/>
      <c r="BI39" s="12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10"/>
      <c r="BV39" s="10"/>
      <c r="BW39" s="10"/>
      <c r="BX39" s="10"/>
      <c r="BY39" s="13"/>
      <c r="BZ39" s="13"/>
      <c r="CA39" s="13"/>
    </row>
    <row r="40" spans="8:39" ht="24" customHeight="1"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26"/>
      <c r="U40" s="26"/>
      <c r="V40" s="26"/>
      <c r="W40" s="26"/>
      <c r="X40" s="24"/>
      <c r="Y40" s="27"/>
      <c r="Z40" s="27"/>
      <c r="AA40" s="27"/>
      <c r="AB40" s="27"/>
      <c r="AC40" s="27"/>
      <c r="AD40" s="27"/>
      <c r="AE40" s="27"/>
      <c r="AF40" s="27"/>
      <c r="AG40" s="27"/>
      <c r="AH40" s="24"/>
      <c r="AI40" s="380"/>
      <c r="AJ40" s="380"/>
      <c r="AK40" s="380"/>
      <c r="AL40" s="380"/>
      <c r="AM40" s="380"/>
    </row>
    <row r="41" spans="26:28" ht="12.75">
      <c r="Z41" s="3"/>
      <c r="AA41" s="4"/>
      <c r="AB41" s="4"/>
    </row>
    <row r="42" spans="26:28" ht="12.75">
      <c r="Z42" s="3"/>
      <c r="AA42" s="4"/>
      <c r="AB42" s="4"/>
    </row>
    <row r="43" spans="26:28" ht="12.75">
      <c r="Z43" s="3"/>
      <c r="AA43" s="4"/>
      <c r="AB43" s="4"/>
    </row>
    <row r="44" spans="26:28" ht="12.75">
      <c r="Z44" s="3"/>
      <c r="AA44" s="4"/>
      <c r="AB44" s="4"/>
    </row>
    <row r="45" spans="26:28" ht="12.75">
      <c r="Z45" s="3"/>
      <c r="AA45" s="4"/>
      <c r="AB45" s="4"/>
    </row>
    <row r="46" spans="26:79" ht="12.75">
      <c r="Z46" s="5"/>
      <c r="AA46" s="5"/>
      <c r="AB46" s="5"/>
      <c r="BF46" s="230"/>
      <c r="BG46" s="230"/>
      <c r="BH46" s="231"/>
      <c r="BI46" s="231"/>
      <c r="BJ46" s="231"/>
      <c r="BK46" s="231"/>
      <c r="BL46" s="231"/>
      <c r="BM46" s="231"/>
      <c r="BN46" s="231"/>
      <c r="BO46" s="231"/>
      <c r="BP46" s="17"/>
      <c r="BQ46" s="374"/>
      <c r="BR46" s="374"/>
      <c r="BS46" s="374"/>
      <c r="BT46" s="374"/>
      <c r="BU46" s="230"/>
      <c r="BV46" s="230"/>
      <c r="BW46" s="230"/>
      <c r="BX46" s="230"/>
      <c r="BY46" s="375"/>
      <c r="BZ46" s="375"/>
      <c r="CA46" s="375"/>
    </row>
    <row r="47" spans="26:79" ht="12.75">
      <c r="Z47" s="2"/>
      <c r="AA47" s="1"/>
      <c r="AB47" s="1"/>
      <c r="BF47" s="230"/>
      <c r="BG47" s="230"/>
      <c r="BH47" s="231"/>
      <c r="BI47" s="231"/>
      <c r="BJ47" s="231"/>
      <c r="BK47" s="231"/>
      <c r="BL47" s="231"/>
      <c r="BM47" s="231"/>
      <c r="BN47" s="231"/>
      <c r="BO47" s="231"/>
      <c r="BP47" s="17"/>
      <c r="BQ47" s="374"/>
      <c r="BR47" s="374"/>
      <c r="BS47" s="374"/>
      <c r="BT47" s="374"/>
      <c r="BU47" s="16"/>
      <c r="BV47" s="16"/>
      <c r="BW47" s="16"/>
      <c r="BX47" s="16"/>
      <c r="BY47" s="375"/>
      <c r="BZ47" s="375"/>
      <c r="CA47" s="375"/>
    </row>
    <row r="48" spans="58:79" ht="12.75">
      <c r="BF48" s="230"/>
      <c r="BG48" s="230"/>
      <c r="BH48" s="231"/>
      <c r="BI48" s="231"/>
      <c r="BJ48" s="231"/>
      <c r="BK48" s="231"/>
      <c r="BL48" s="231"/>
      <c r="BM48" s="231"/>
      <c r="BN48" s="231"/>
      <c r="BO48" s="231"/>
      <c r="BP48" s="17"/>
      <c r="BQ48" s="374"/>
      <c r="BR48" s="374"/>
      <c r="BS48" s="374"/>
      <c r="BT48" s="374"/>
      <c r="BU48" s="16"/>
      <c r="BV48" s="16"/>
      <c r="BW48" s="16"/>
      <c r="BX48" s="16"/>
      <c r="BY48" s="375"/>
      <c r="BZ48" s="375"/>
      <c r="CA48" s="375"/>
    </row>
    <row r="49" spans="58:79" ht="12.75">
      <c r="BF49" s="230"/>
      <c r="BG49" s="230"/>
      <c r="BH49" s="231"/>
      <c r="BI49" s="231"/>
      <c r="BJ49" s="231"/>
      <c r="BK49" s="231"/>
      <c r="BL49" s="231"/>
      <c r="BM49" s="231"/>
      <c r="BN49" s="231"/>
      <c r="BO49" s="231"/>
      <c r="BP49" s="17"/>
      <c r="BQ49" s="374"/>
      <c r="BR49" s="374"/>
      <c r="BS49" s="374"/>
      <c r="BT49" s="374"/>
      <c r="BU49" s="16"/>
      <c r="BV49" s="16"/>
      <c r="BW49" s="16"/>
      <c r="BX49" s="16"/>
      <c r="BY49" s="375"/>
      <c r="BZ49" s="375"/>
      <c r="CA49" s="375"/>
    </row>
    <row r="50" spans="58:79" ht="12.75">
      <c r="BF50" s="230"/>
      <c r="BG50" s="230"/>
      <c r="BH50" s="231"/>
      <c r="BI50" s="231"/>
      <c r="BJ50" s="231"/>
      <c r="BK50" s="231"/>
      <c r="BL50" s="231"/>
      <c r="BM50" s="231"/>
      <c r="BN50" s="231"/>
      <c r="BO50" s="231"/>
      <c r="BP50" s="17"/>
      <c r="BQ50" s="374"/>
      <c r="BR50" s="374"/>
      <c r="BS50" s="374"/>
      <c r="BT50" s="374"/>
      <c r="BU50" s="16"/>
      <c r="BV50" s="16"/>
      <c r="BW50" s="16"/>
      <c r="BX50" s="16"/>
      <c r="BY50" s="375"/>
      <c r="BZ50" s="375"/>
      <c r="CA50" s="375"/>
    </row>
  </sheetData>
  <sheetProtection/>
  <mergeCells count="526">
    <mergeCell ref="BZ15:CA15"/>
    <mergeCell ref="AW15:AY15"/>
    <mergeCell ref="AN14:AR14"/>
    <mergeCell ref="AC14:AE14"/>
    <mergeCell ref="AH14:AL14"/>
    <mergeCell ref="AN33:AR33"/>
    <mergeCell ref="AW17:AY17"/>
    <mergeCell ref="AW16:AY16"/>
    <mergeCell ref="BD26:BY27"/>
    <mergeCell ref="AC24:AY25"/>
    <mergeCell ref="AW26:AY26"/>
    <mergeCell ref="AH33:AL33"/>
    <mergeCell ref="AI40:AM40"/>
    <mergeCell ref="AH29:AL29"/>
    <mergeCell ref="AH30:AL30"/>
    <mergeCell ref="AH31:AL31"/>
    <mergeCell ref="AW27:AY27"/>
    <mergeCell ref="AW36:AY36"/>
    <mergeCell ref="AW37:AY37"/>
    <mergeCell ref="AW38:AY38"/>
    <mergeCell ref="BC1:BZ1"/>
    <mergeCell ref="W34:Y34"/>
    <mergeCell ref="AF33:AG33"/>
    <mergeCell ref="BZ9:CA9"/>
    <mergeCell ref="BZ11:CA11"/>
    <mergeCell ref="BZ13:CA13"/>
    <mergeCell ref="AH34:AL34"/>
    <mergeCell ref="AW13:AY13"/>
    <mergeCell ref="AH13:AL13"/>
    <mergeCell ref="AN13:AR13"/>
    <mergeCell ref="H27:L27"/>
    <mergeCell ref="H28:L28"/>
    <mergeCell ref="H29:L29"/>
    <mergeCell ref="H30:L30"/>
    <mergeCell ref="H31:L31"/>
    <mergeCell ref="AF32:AG32"/>
    <mergeCell ref="N30:R30"/>
    <mergeCell ref="AF29:AG29"/>
    <mergeCell ref="AF30:AG30"/>
    <mergeCell ref="AF31:AG31"/>
    <mergeCell ref="AF28:AG28"/>
    <mergeCell ref="AF36:AG36"/>
    <mergeCell ref="BF49:BG49"/>
    <mergeCell ref="AN29:AR29"/>
    <mergeCell ref="AN30:AR30"/>
    <mergeCell ref="AN31:AR31"/>
    <mergeCell ref="AH32:AL32"/>
    <mergeCell ref="AF38:AG38"/>
    <mergeCell ref="AN28:AR28"/>
    <mergeCell ref="AW35:AY35"/>
    <mergeCell ref="BH50:BO50"/>
    <mergeCell ref="BQ50:BT50"/>
    <mergeCell ref="BY50:CA50"/>
    <mergeCell ref="BF48:BG48"/>
    <mergeCell ref="BH48:BO48"/>
    <mergeCell ref="BQ48:BT48"/>
    <mergeCell ref="BH49:BO49"/>
    <mergeCell ref="BY48:CA48"/>
    <mergeCell ref="BF50:BG50"/>
    <mergeCell ref="BY49:CA49"/>
    <mergeCell ref="BU46:BX46"/>
    <mergeCell ref="BY46:CA46"/>
    <mergeCell ref="BD29:BF29"/>
    <mergeCell ref="BF47:BG47"/>
    <mergeCell ref="BH47:BO47"/>
    <mergeCell ref="BQ47:BT47"/>
    <mergeCell ref="BY47:CA47"/>
    <mergeCell ref="BG29:BH29"/>
    <mergeCell ref="BJ39:BT39"/>
    <mergeCell ref="BI29:BM29"/>
    <mergeCell ref="AW28:AY28"/>
    <mergeCell ref="AW33:AY33"/>
    <mergeCell ref="BQ49:BT49"/>
    <mergeCell ref="AC37:AE37"/>
    <mergeCell ref="AC38:AE38"/>
    <mergeCell ref="AF34:AG34"/>
    <mergeCell ref="AW34:AY34"/>
    <mergeCell ref="BH46:BO46"/>
    <mergeCell ref="BQ46:BT46"/>
    <mergeCell ref="BF46:BG46"/>
    <mergeCell ref="H32:L32"/>
    <mergeCell ref="N33:R33"/>
    <mergeCell ref="N32:R32"/>
    <mergeCell ref="AN32:AR32"/>
    <mergeCell ref="AF35:AG35"/>
    <mergeCell ref="AF37:AG37"/>
    <mergeCell ref="AC34:AE34"/>
    <mergeCell ref="AC35:AE35"/>
    <mergeCell ref="AC36:AE36"/>
    <mergeCell ref="H37:L37"/>
    <mergeCell ref="H25:L25"/>
    <mergeCell ref="AH26:AL26"/>
    <mergeCell ref="AN26:AR26"/>
    <mergeCell ref="N26:R26"/>
    <mergeCell ref="W25:Y25"/>
    <mergeCell ref="W26:Y26"/>
    <mergeCell ref="AF26:AG26"/>
    <mergeCell ref="N25:R25"/>
    <mergeCell ref="F26:G26"/>
    <mergeCell ref="H26:L26"/>
    <mergeCell ref="AC32:AE32"/>
    <mergeCell ref="AC33:AE33"/>
    <mergeCell ref="AC30:AE30"/>
    <mergeCell ref="AC31:AE31"/>
    <mergeCell ref="N31:R31"/>
    <mergeCell ref="AC28:AE28"/>
    <mergeCell ref="AC26:AE26"/>
    <mergeCell ref="H33:L33"/>
    <mergeCell ref="AW18:AY18"/>
    <mergeCell ref="W23:Y23"/>
    <mergeCell ref="AH23:AL23"/>
    <mergeCell ref="AH22:AL22"/>
    <mergeCell ref="AC20:AE20"/>
    <mergeCell ref="AW22:AY22"/>
    <mergeCell ref="AW23:AY23"/>
    <mergeCell ref="AW20:AY20"/>
    <mergeCell ref="AC23:AE23"/>
    <mergeCell ref="AW19:AY19"/>
    <mergeCell ref="F24:G24"/>
    <mergeCell ref="AH17:AL17"/>
    <mergeCell ref="AN17:AR17"/>
    <mergeCell ref="AH18:AL18"/>
    <mergeCell ref="AN18:AR18"/>
    <mergeCell ref="AN23:AR23"/>
    <mergeCell ref="F23:G23"/>
    <mergeCell ref="H23:L23"/>
    <mergeCell ref="H19:L19"/>
    <mergeCell ref="N23:R23"/>
    <mergeCell ref="F19:G19"/>
    <mergeCell ref="C20:Y22"/>
    <mergeCell ref="N24:R24"/>
    <mergeCell ref="AH20:AL20"/>
    <mergeCell ref="AN20:AR20"/>
    <mergeCell ref="N19:R19"/>
    <mergeCell ref="W24:Y24"/>
    <mergeCell ref="AC19:AE19"/>
    <mergeCell ref="AF23:AG23"/>
    <mergeCell ref="H24:L24"/>
    <mergeCell ref="N18:R18"/>
    <mergeCell ref="S18:V18"/>
    <mergeCell ref="AS18:AV18"/>
    <mergeCell ref="AC18:AE18"/>
    <mergeCell ref="AF18:AG18"/>
    <mergeCell ref="AF20:AG20"/>
    <mergeCell ref="N17:R17"/>
    <mergeCell ref="S17:V17"/>
    <mergeCell ref="AS17:AV17"/>
    <mergeCell ref="W18:Y18"/>
    <mergeCell ref="AN22:AR22"/>
    <mergeCell ref="AC21:AE21"/>
    <mergeCell ref="AC22:AE22"/>
    <mergeCell ref="AF22:AG22"/>
    <mergeCell ref="W19:Y19"/>
    <mergeCell ref="AF17:AG17"/>
    <mergeCell ref="AS16:AV16"/>
    <mergeCell ref="H14:L14"/>
    <mergeCell ref="N14:R14"/>
    <mergeCell ref="AF15:AG15"/>
    <mergeCell ref="AN15:AR15"/>
    <mergeCell ref="AS15:AV15"/>
    <mergeCell ref="W15:Y15"/>
    <mergeCell ref="N16:R16"/>
    <mergeCell ref="S16:V16"/>
    <mergeCell ref="AH15:AL15"/>
    <mergeCell ref="F14:G14"/>
    <mergeCell ref="AF14:AG14"/>
    <mergeCell ref="AC15:AE15"/>
    <mergeCell ref="C16:E16"/>
    <mergeCell ref="N15:R15"/>
    <mergeCell ref="S15:V15"/>
    <mergeCell ref="C15:E15"/>
    <mergeCell ref="F15:G15"/>
    <mergeCell ref="H15:L15"/>
    <mergeCell ref="C14:E14"/>
    <mergeCell ref="C12:E12"/>
    <mergeCell ref="F12:G12"/>
    <mergeCell ref="H12:L12"/>
    <mergeCell ref="N12:R12"/>
    <mergeCell ref="S12:V12"/>
    <mergeCell ref="W12:Y12"/>
    <mergeCell ref="S10:V10"/>
    <mergeCell ref="AW14:AY14"/>
    <mergeCell ref="AS14:AV14"/>
    <mergeCell ref="AW11:AY11"/>
    <mergeCell ref="AH12:AL12"/>
    <mergeCell ref="AF11:AG11"/>
    <mergeCell ref="AW10:AY10"/>
    <mergeCell ref="AS10:AV10"/>
    <mergeCell ref="S14:V14"/>
    <mergeCell ref="AW12:AY12"/>
    <mergeCell ref="C11:E11"/>
    <mergeCell ref="F11:G11"/>
    <mergeCell ref="H11:L11"/>
    <mergeCell ref="N11:R11"/>
    <mergeCell ref="S11:V11"/>
    <mergeCell ref="W11:Y11"/>
    <mergeCell ref="C9:E9"/>
    <mergeCell ref="F9:G9"/>
    <mergeCell ref="H9:L9"/>
    <mergeCell ref="N9:R9"/>
    <mergeCell ref="S9:V9"/>
    <mergeCell ref="W9:Y9"/>
    <mergeCell ref="C7:E7"/>
    <mergeCell ref="F7:G7"/>
    <mergeCell ref="H7:L7"/>
    <mergeCell ref="N7:R7"/>
    <mergeCell ref="AH7:AL7"/>
    <mergeCell ref="AN7:AR7"/>
    <mergeCell ref="AC7:AE7"/>
    <mergeCell ref="AF7:AG7"/>
    <mergeCell ref="S7:V7"/>
    <mergeCell ref="W7:Y7"/>
    <mergeCell ref="AH8:AL8"/>
    <mergeCell ref="AN8:AR8"/>
    <mergeCell ref="AS8:AV8"/>
    <mergeCell ref="AW8:AY8"/>
    <mergeCell ref="AF8:AG8"/>
    <mergeCell ref="AS7:AV7"/>
    <mergeCell ref="AW7:AY7"/>
    <mergeCell ref="AS13:AV13"/>
    <mergeCell ref="AF6:AG6"/>
    <mergeCell ref="AW9:AY9"/>
    <mergeCell ref="AC10:AE10"/>
    <mergeCell ref="AF10:AG10"/>
    <mergeCell ref="W14:Y14"/>
    <mergeCell ref="AH11:AL11"/>
    <mergeCell ref="AN11:AR11"/>
    <mergeCell ref="AF9:AG9"/>
    <mergeCell ref="AH9:AL9"/>
    <mergeCell ref="AS9:AV9"/>
    <mergeCell ref="AS11:AV11"/>
    <mergeCell ref="AN9:AR9"/>
    <mergeCell ref="AH10:AL10"/>
    <mergeCell ref="AN10:AR10"/>
    <mergeCell ref="AN12:AR12"/>
    <mergeCell ref="AS12:AV12"/>
    <mergeCell ref="AF12:AG12"/>
    <mergeCell ref="AH16:AL16"/>
    <mergeCell ref="AN16:AR16"/>
    <mergeCell ref="AC13:AE13"/>
    <mergeCell ref="AF13:AG13"/>
    <mergeCell ref="AC16:AE16"/>
    <mergeCell ref="AF16:AG16"/>
    <mergeCell ref="AC12:AE12"/>
    <mergeCell ref="AC5:AY5"/>
    <mergeCell ref="C6:E6"/>
    <mergeCell ref="F6:G6"/>
    <mergeCell ref="H6:R6"/>
    <mergeCell ref="AS6:AV6"/>
    <mergeCell ref="AW6:AY6"/>
    <mergeCell ref="AC6:AE6"/>
    <mergeCell ref="S6:V6"/>
    <mergeCell ref="W6:Y6"/>
    <mergeCell ref="AH6:AR6"/>
    <mergeCell ref="C13:E13"/>
    <mergeCell ref="F13:G13"/>
    <mergeCell ref="H13:L13"/>
    <mergeCell ref="N13:R13"/>
    <mergeCell ref="S13:V13"/>
    <mergeCell ref="F8:G8"/>
    <mergeCell ref="H8:L8"/>
    <mergeCell ref="N8:R8"/>
    <mergeCell ref="S8:V8"/>
    <mergeCell ref="C8:E8"/>
    <mergeCell ref="AC9:AE9"/>
    <mergeCell ref="AC8:AE8"/>
    <mergeCell ref="W17:Y17"/>
    <mergeCell ref="W16:Y16"/>
    <mergeCell ref="W8:Y8"/>
    <mergeCell ref="AC11:AE11"/>
    <mergeCell ref="AC17:AE17"/>
    <mergeCell ref="W13:Y13"/>
    <mergeCell ref="W10:Y10"/>
    <mergeCell ref="AW21:AY21"/>
    <mergeCell ref="C10:E10"/>
    <mergeCell ref="F10:G10"/>
    <mergeCell ref="H10:L10"/>
    <mergeCell ref="C19:E19"/>
    <mergeCell ref="AH27:AL27"/>
    <mergeCell ref="AN27:AR27"/>
    <mergeCell ref="C18:E18"/>
    <mergeCell ref="F18:G18"/>
    <mergeCell ref="H18:L18"/>
    <mergeCell ref="AH28:AL28"/>
    <mergeCell ref="N10:R10"/>
    <mergeCell ref="C23:E23"/>
    <mergeCell ref="C24:E24"/>
    <mergeCell ref="F25:G25"/>
    <mergeCell ref="F16:G16"/>
    <mergeCell ref="H16:L16"/>
    <mergeCell ref="C17:E17"/>
    <mergeCell ref="F17:G17"/>
    <mergeCell ref="H17:L17"/>
    <mergeCell ref="C33:E33"/>
    <mergeCell ref="F33:G33"/>
    <mergeCell ref="W28:Y28"/>
    <mergeCell ref="W29:Y29"/>
    <mergeCell ref="W30:Y30"/>
    <mergeCell ref="W31:Y31"/>
    <mergeCell ref="W32:Y32"/>
    <mergeCell ref="W33:Y33"/>
    <mergeCell ref="C29:E29"/>
    <mergeCell ref="F29:G29"/>
    <mergeCell ref="AW31:AY31"/>
    <mergeCell ref="AW32:AY32"/>
    <mergeCell ref="C32:E32"/>
    <mergeCell ref="AN21:AR21"/>
    <mergeCell ref="C31:E31"/>
    <mergeCell ref="F31:G31"/>
    <mergeCell ref="F27:G27"/>
    <mergeCell ref="C26:E26"/>
    <mergeCell ref="C28:E28"/>
    <mergeCell ref="F28:G28"/>
    <mergeCell ref="C1:AY1"/>
    <mergeCell ref="AW29:AY29"/>
    <mergeCell ref="AW30:AY30"/>
    <mergeCell ref="C25:E25"/>
    <mergeCell ref="AF27:AG27"/>
    <mergeCell ref="AF19:AG19"/>
    <mergeCell ref="AH19:AL19"/>
    <mergeCell ref="AN19:AR19"/>
    <mergeCell ref="AF21:AG21"/>
    <mergeCell ref="AH21:AL21"/>
    <mergeCell ref="F32:G32"/>
    <mergeCell ref="C30:E30"/>
    <mergeCell ref="F30:G30"/>
    <mergeCell ref="C27:E27"/>
    <mergeCell ref="W27:Y27"/>
    <mergeCell ref="AC27:AE27"/>
    <mergeCell ref="AC29:AE29"/>
    <mergeCell ref="N27:R27"/>
    <mergeCell ref="N28:R28"/>
    <mergeCell ref="N29:R29"/>
    <mergeCell ref="F34:G34"/>
    <mergeCell ref="F35:G35"/>
    <mergeCell ref="F36:G36"/>
    <mergeCell ref="F37:G37"/>
    <mergeCell ref="F38:G38"/>
    <mergeCell ref="C34:E34"/>
    <mergeCell ref="C35:E35"/>
    <mergeCell ref="C36:E36"/>
    <mergeCell ref="C37:E37"/>
    <mergeCell ref="C38:E38"/>
    <mergeCell ref="H38:L38"/>
    <mergeCell ref="N34:R34"/>
    <mergeCell ref="N35:R35"/>
    <mergeCell ref="N36:R36"/>
    <mergeCell ref="N37:R37"/>
    <mergeCell ref="N38:R38"/>
    <mergeCell ref="H34:L34"/>
    <mergeCell ref="H35:L35"/>
    <mergeCell ref="H36:L36"/>
    <mergeCell ref="W35:Y35"/>
    <mergeCell ref="W36:Y36"/>
    <mergeCell ref="W37:Y37"/>
    <mergeCell ref="W38:Y38"/>
    <mergeCell ref="AH36:AL36"/>
    <mergeCell ref="AH37:AL37"/>
    <mergeCell ref="AH38:AL38"/>
    <mergeCell ref="AH35:AL35"/>
    <mergeCell ref="AN34:AR34"/>
    <mergeCell ref="AN35:AR35"/>
    <mergeCell ref="AN36:AR36"/>
    <mergeCell ref="AN37:AR37"/>
    <mergeCell ref="AN38:AR38"/>
    <mergeCell ref="BT7:BY7"/>
    <mergeCell ref="BG7:BH7"/>
    <mergeCell ref="BI7:BM7"/>
    <mergeCell ref="BO7:BS7"/>
    <mergeCell ref="BD10:BF10"/>
    <mergeCell ref="BD6:BF6"/>
    <mergeCell ref="BG6:BH6"/>
    <mergeCell ref="BI6:BS6"/>
    <mergeCell ref="BT6:BY6"/>
    <mergeCell ref="BD8:BF8"/>
    <mergeCell ref="BG8:BH8"/>
    <mergeCell ref="BI8:BM8"/>
    <mergeCell ref="BO8:BS8"/>
    <mergeCell ref="BD7:BF7"/>
    <mergeCell ref="BT8:BY8"/>
    <mergeCell ref="BI10:BM10"/>
    <mergeCell ref="BO10:BS10"/>
    <mergeCell ref="BD9:BF9"/>
    <mergeCell ref="BG9:BH9"/>
    <mergeCell ref="BI9:BM9"/>
    <mergeCell ref="BO9:BS9"/>
    <mergeCell ref="BG10:BH10"/>
    <mergeCell ref="BD12:BF12"/>
    <mergeCell ref="BG12:BH12"/>
    <mergeCell ref="BI12:BM12"/>
    <mergeCell ref="BO12:BS12"/>
    <mergeCell ref="BD11:BF11"/>
    <mergeCell ref="BG11:BH11"/>
    <mergeCell ref="BI11:BM11"/>
    <mergeCell ref="BO11:BS11"/>
    <mergeCell ref="BD14:BF14"/>
    <mergeCell ref="BG14:BH14"/>
    <mergeCell ref="BI14:BM14"/>
    <mergeCell ref="BO14:BS14"/>
    <mergeCell ref="BT14:BY14"/>
    <mergeCell ref="BD13:BF13"/>
    <mergeCell ref="BG13:BH13"/>
    <mergeCell ref="BI13:BM13"/>
    <mergeCell ref="BO13:BS13"/>
    <mergeCell ref="BT16:BY16"/>
    <mergeCell ref="BD15:BF15"/>
    <mergeCell ref="BG15:BH15"/>
    <mergeCell ref="BI15:BM15"/>
    <mergeCell ref="BO15:BS15"/>
    <mergeCell ref="BT15:BY15"/>
    <mergeCell ref="BD17:BF17"/>
    <mergeCell ref="BG17:BH17"/>
    <mergeCell ref="BI17:BM17"/>
    <mergeCell ref="BO17:BS17"/>
    <mergeCell ref="BD16:BF16"/>
    <mergeCell ref="BG16:BH16"/>
    <mergeCell ref="BI16:BM16"/>
    <mergeCell ref="BO16:BS16"/>
    <mergeCell ref="BD19:BF19"/>
    <mergeCell ref="BG19:BH19"/>
    <mergeCell ref="BI19:BM19"/>
    <mergeCell ref="BO19:BS19"/>
    <mergeCell ref="BD20:BF20"/>
    <mergeCell ref="BG20:BH20"/>
    <mergeCell ref="BI20:BM20"/>
    <mergeCell ref="BO20:BS20"/>
    <mergeCell ref="BD21:BF21"/>
    <mergeCell ref="BG21:BH21"/>
    <mergeCell ref="BI21:BM21"/>
    <mergeCell ref="BO21:BS21"/>
    <mergeCell ref="BD22:BF22"/>
    <mergeCell ref="BG22:BH22"/>
    <mergeCell ref="BI22:BM22"/>
    <mergeCell ref="BO22:BS22"/>
    <mergeCell ref="BD23:BF23"/>
    <mergeCell ref="BG23:BH23"/>
    <mergeCell ref="BI23:BM23"/>
    <mergeCell ref="BO23:BS23"/>
    <mergeCell ref="BD24:BF24"/>
    <mergeCell ref="BG24:BH24"/>
    <mergeCell ref="BI24:BM24"/>
    <mergeCell ref="BO24:BS24"/>
    <mergeCell ref="BD25:BF25"/>
    <mergeCell ref="BG25:BH25"/>
    <mergeCell ref="BI25:BM25"/>
    <mergeCell ref="BO25:BS25"/>
    <mergeCell ref="BD28:BF28"/>
    <mergeCell ref="BG28:BH28"/>
    <mergeCell ref="BI28:BM28"/>
    <mergeCell ref="BO28:BS28"/>
    <mergeCell ref="BO29:BS29"/>
    <mergeCell ref="BD30:BF30"/>
    <mergeCell ref="BG30:BH30"/>
    <mergeCell ref="BI30:BM30"/>
    <mergeCell ref="BO30:BS30"/>
    <mergeCell ref="BD31:BF31"/>
    <mergeCell ref="BG31:BH31"/>
    <mergeCell ref="BI31:BM31"/>
    <mergeCell ref="BO31:BS31"/>
    <mergeCell ref="BD32:BF32"/>
    <mergeCell ref="BG32:BH32"/>
    <mergeCell ref="BI32:BM32"/>
    <mergeCell ref="BO32:BS32"/>
    <mergeCell ref="BO36:BS36"/>
    <mergeCell ref="BW36:BY36"/>
    <mergeCell ref="BD33:BF33"/>
    <mergeCell ref="BG33:BH33"/>
    <mergeCell ref="BI33:BM33"/>
    <mergeCell ref="BO33:BS33"/>
    <mergeCell ref="BD34:BF34"/>
    <mergeCell ref="BG34:BH34"/>
    <mergeCell ref="BI34:BM34"/>
    <mergeCell ref="BO34:BS34"/>
    <mergeCell ref="BD38:BF38"/>
    <mergeCell ref="BG38:BH38"/>
    <mergeCell ref="BI38:BM38"/>
    <mergeCell ref="BO38:BS38"/>
    <mergeCell ref="BG36:BH36"/>
    <mergeCell ref="BI36:BM36"/>
    <mergeCell ref="BD36:BF36"/>
    <mergeCell ref="BW38:BY38"/>
    <mergeCell ref="BD35:BF35"/>
    <mergeCell ref="BG35:BH35"/>
    <mergeCell ref="BI35:BM35"/>
    <mergeCell ref="BO35:BS35"/>
    <mergeCell ref="BW35:BY35"/>
    <mergeCell ref="BT30:BY30"/>
    <mergeCell ref="BT32:BY32"/>
    <mergeCell ref="BT33:BY33"/>
    <mergeCell ref="BT12:BY12"/>
    <mergeCell ref="BT13:BY13"/>
    <mergeCell ref="BD37:BF37"/>
    <mergeCell ref="BG37:BH37"/>
    <mergeCell ref="BI37:BM37"/>
    <mergeCell ref="BO37:BS37"/>
    <mergeCell ref="BW37:BY37"/>
    <mergeCell ref="BT19:BY19"/>
    <mergeCell ref="BT21:BY21"/>
    <mergeCell ref="BT22:BY22"/>
    <mergeCell ref="BT34:BY34"/>
    <mergeCell ref="BT23:BY23"/>
    <mergeCell ref="BT24:BY24"/>
    <mergeCell ref="BT25:BY25"/>
    <mergeCell ref="BT28:BY28"/>
    <mergeCell ref="BT31:BY31"/>
    <mergeCell ref="BT29:BY29"/>
    <mergeCell ref="C4:AY4"/>
    <mergeCell ref="BT9:BY9"/>
    <mergeCell ref="BT10:BY10"/>
    <mergeCell ref="BT11:BY11"/>
    <mergeCell ref="BT17:BY17"/>
    <mergeCell ref="BT18:BY18"/>
    <mergeCell ref="BD18:BF18"/>
    <mergeCell ref="BG18:BH18"/>
    <mergeCell ref="BI18:BM18"/>
    <mergeCell ref="BO18:BS18"/>
    <mergeCell ref="C5:Y5"/>
    <mergeCell ref="BT20:BY20"/>
    <mergeCell ref="BN2:BY2"/>
    <mergeCell ref="AE2:AY2"/>
    <mergeCell ref="B2:AB2"/>
    <mergeCell ref="BZ5:CB5"/>
    <mergeCell ref="C3:AY3"/>
    <mergeCell ref="BD3:BY3"/>
    <mergeCell ref="BD4:BY4"/>
    <mergeCell ref="BD5:BY5"/>
  </mergeCells>
  <dataValidations count="1">
    <dataValidation type="list" allowBlank="1" showInputMessage="1" showErrorMessage="1" sqref="BH46:BO50 BQ46:BT50">
      <formula1>進行表!#REF!</formula1>
    </dataValidation>
  </dataValidations>
  <printOptions/>
  <pageMargins left="0.25" right="0.25" top="0.75" bottom="0.75" header="0.3" footer="0.3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C156"/>
  <sheetViews>
    <sheetView tabSelected="1" zoomScale="80" zoomScaleNormal="80" zoomScalePageLayoutView="0" workbookViewId="0" topLeftCell="A50">
      <selection activeCell="A69" sqref="A69:EL132"/>
    </sheetView>
  </sheetViews>
  <sheetFormatPr defaultColWidth="9.00390625" defaultRowHeight="13.5"/>
  <cols>
    <col min="1" max="1" width="3.625" style="0" customWidth="1"/>
    <col min="2" max="72" width="1.875" style="0" customWidth="1"/>
    <col min="73" max="73" width="4.50390625" style="0" customWidth="1"/>
    <col min="74" max="82" width="1.875" style="0" customWidth="1"/>
    <col min="83" max="83" width="3.125" style="0" customWidth="1"/>
    <col min="84" max="160" width="1.875" style="0" customWidth="1"/>
    <col min="161" max="174" width="1.625" style="0" customWidth="1"/>
  </cols>
  <sheetData>
    <row r="1" ht="9" customHeight="1"/>
    <row r="2" spans="3:173" ht="15" customHeight="1">
      <c r="C2" s="563" t="s">
        <v>140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  <c r="CM2" s="563"/>
      <c r="CN2" s="563"/>
      <c r="CO2" s="563"/>
      <c r="CP2" s="563"/>
      <c r="CQ2" s="563"/>
      <c r="CR2" s="563"/>
      <c r="CS2" s="563"/>
      <c r="CT2" s="563"/>
      <c r="CU2" s="563"/>
      <c r="CV2" s="563"/>
      <c r="CW2" s="563"/>
      <c r="CX2" s="563"/>
      <c r="CY2" s="563"/>
      <c r="CZ2" s="563"/>
      <c r="DA2" s="563"/>
      <c r="DB2" s="563"/>
      <c r="DC2" s="563"/>
      <c r="DD2" s="563"/>
      <c r="DE2" s="563"/>
      <c r="DF2" s="563"/>
      <c r="DG2" s="563"/>
      <c r="DH2" s="563"/>
      <c r="DI2" s="563"/>
      <c r="DJ2" s="563"/>
      <c r="DK2" s="563"/>
      <c r="DL2" s="563"/>
      <c r="DM2" s="563"/>
      <c r="DN2" s="563"/>
      <c r="DO2" s="563"/>
      <c r="DP2" s="563"/>
      <c r="DQ2" s="563"/>
      <c r="DR2" s="563"/>
      <c r="DS2" s="563"/>
      <c r="DT2" s="563"/>
      <c r="DU2" s="563"/>
      <c r="DV2" s="563"/>
      <c r="DW2" s="563"/>
      <c r="DX2" s="563"/>
      <c r="DY2" s="563"/>
      <c r="DZ2" s="563"/>
      <c r="EA2" s="563"/>
      <c r="EB2" s="563"/>
      <c r="EC2" s="563"/>
      <c r="ED2" s="563"/>
      <c r="EE2" s="563"/>
      <c r="EF2" s="563"/>
      <c r="EG2" s="563"/>
      <c r="EH2" s="563"/>
      <c r="EI2" s="563"/>
      <c r="EJ2" s="563"/>
      <c r="EK2" s="563"/>
      <c r="EL2" s="563"/>
      <c r="EM2" s="563"/>
      <c r="EN2" s="563"/>
      <c r="EO2" s="563"/>
      <c r="EP2" s="563"/>
      <c r="EQ2" s="563"/>
      <c r="ER2" s="563"/>
      <c r="ES2" s="563"/>
      <c r="ET2" s="56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</row>
    <row r="3" spans="3:173" ht="15" customHeight="1"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  <c r="CC3" s="563"/>
      <c r="CD3" s="563"/>
      <c r="CE3" s="563"/>
      <c r="CF3" s="563"/>
      <c r="CG3" s="563"/>
      <c r="CH3" s="563"/>
      <c r="CI3" s="563"/>
      <c r="CJ3" s="563"/>
      <c r="CK3" s="563"/>
      <c r="CL3" s="563"/>
      <c r="CM3" s="563"/>
      <c r="CN3" s="563"/>
      <c r="CO3" s="563"/>
      <c r="CP3" s="563"/>
      <c r="CQ3" s="563"/>
      <c r="CR3" s="563"/>
      <c r="CS3" s="563"/>
      <c r="CT3" s="563"/>
      <c r="CU3" s="563"/>
      <c r="CV3" s="563"/>
      <c r="CW3" s="563"/>
      <c r="CX3" s="563"/>
      <c r="CY3" s="563"/>
      <c r="CZ3" s="563"/>
      <c r="DA3" s="563"/>
      <c r="DB3" s="563"/>
      <c r="DC3" s="563"/>
      <c r="DD3" s="563"/>
      <c r="DE3" s="563"/>
      <c r="DF3" s="563"/>
      <c r="DG3" s="563"/>
      <c r="DH3" s="563"/>
      <c r="DI3" s="563"/>
      <c r="DJ3" s="563"/>
      <c r="DK3" s="563"/>
      <c r="DL3" s="563"/>
      <c r="DM3" s="563"/>
      <c r="DN3" s="563"/>
      <c r="DO3" s="563"/>
      <c r="DP3" s="563"/>
      <c r="DQ3" s="563"/>
      <c r="DR3" s="563"/>
      <c r="DS3" s="563"/>
      <c r="DT3" s="563"/>
      <c r="DU3" s="563"/>
      <c r="DV3" s="563"/>
      <c r="DW3" s="563"/>
      <c r="DX3" s="563"/>
      <c r="DY3" s="563"/>
      <c r="DZ3" s="563"/>
      <c r="EA3" s="563"/>
      <c r="EB3" s="563"/>
      <c r="EC3" s="563"/>
      <c r="ED3" s="563"/>
      <c r="EE3" s="563"/>
      <c r="EF3" s="563"/>
      <c r="EG3" s="563"/>
      <c r="EH3" s="563"/>
      <c r="EI3" s="563"/>
      <c r="EJ3" s="563"/>
      <c r="EK3" s="563"/>
      <c r="EL3" s="563"/>
      <c r="EM3" s="563"/>
      <c r="EN3" s="563"/>
      <c r="EO3" s="563"/>
      <c r="EP3" s="563"/>
      <c r="EQ3" s="563"/>
      <c r="ER3" s="563"/>
      <c r="ES3" s="563"/>
      <c r="ET3" s="56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</row>
    <row r="4" spans="3:173" ht="15" customHeight="1"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  <c r="AR4" s="563"/>
      <c r="AS4" s="563"/>
      <c r="AT4" s="563"/>
      <c r="AU4" s="563"/>
      <c r="AV4" s="563"/>
      <c r="AW4" s="563"/>
      <c r="AX4" s="563"/>
      <c r="AY4" s="563"/>
      <c r="AZ4" s="563"/>
      <c r="BA4" s="563"/>
      <c r="BB4" s="563"/>
      <c r="BC4" s="563"/>
      <c r="BD4" s="563"/>
      <c r="BE4" s="563"/>
      <c r="BF4" s="563"/>
      <c r="BG4" s="563"/>
      <c r="BH4" s="563"/>
      <c r="BI4" s="563"/>
      <c r="BJ4" s="563"/>
      <c r="BK4" s="563"/>
      <c r="BL4" s="563"/>
      <c r="BM4" s="563"/>
      <c r="BN4" s="563"/>
      <c r="BO4" s="563"/>
      <c r="BP4" s="563"/>
      <c r="BQ4" s="563"/>
      <c r="BR4" s="563"/>
      <c r="BS4" s="563"/>
      <c r="BT4" s="563"/>
      <c r="BU4" s="563"/>
      <c r="BV4" s="563"/>
      <c r="BW4" s="563"/>
      <c r="BX4" s="563"/>
      <c r="BY4" s="563"/>
      <c r="BZ4" s="563"/>
      <c r="CA4" s="563"/>
      <c r="CB4" s="563"/>
      <c r="CC4" s="563"/>
      <c r="CD4" s="563"/>
      <c r="CE4" s="563"/>
      <c r="CF4" s="563"/>
      <c r="CG4" s="563"/>
      <c r="CH4" s="563"/>
      <c r="CI4" s="563"/>
      <c r="CJ4" s="563"/>
      <c r="CK4" s="563"/>
      <c r="CL4" s="563"/>
      <c r="CM4" s="563"/>
      <c r="CN4" s="563"/>
      <c r="CO4" s="563"/>
      <c r="CP4" s="563"/>
      <c r="CQ4" s="563"/>
      <c r="CR4" s="563"/>
      <c r="CS4" s="563"/>
      <c r="CT4" s="563"/>
      <c r="CU4" s="563"/>
      <c r="CV4" s="563"/>
      <c r="CW4" s="563"/>
      <c r="CX4" s="563"/>
      <c r="CY4" s="563"/>
      <c r="CZ4" s="563"/>
      <c r="DA4" s="563"/>
      <c r="DB4" s="563"/>
      <c r="DC4" s="563"/>
      <c r="DD4" s="563"/>
      <c r="DE4" s="563"/>
      <c r="DF4" s="563"/>
      <c r="DG4" s="563"/>
      <c r="DH4" s="563"/>
      <c r="DI4" s="563"/>
      <c r="DJ4" s="563"/>
      <c r="DK4" s="563"/>
      <c r="DL4" s="563"/>
      <c r="DM4" s="563"/>
      <c r="DN4" s="563"/>
      <c r="DO4" s="563"/>
      <c r="DP4" s="563"/>
      <c r="DQ4" s="563"/>
      <c r="DR4" s="563"/>
      <c r="DS4" s="563"/>
      <c r="DT4" s="563"/>
      <c r="DU4" s="563"/>
      <c r="DV4" s="563"/>
      <c r="DW4" s="563"/>
      <c r="DX4" s="563"/>
      <c r="DY4" s="563"/>
      <c r="DZ4" s="563"/>
      <c r="EA4" s="563"/>
      <c r="EB4" s="563"/>
      <c r="EC4" s="563"/>
      <c r="ED4" s="563"/>
      <c r="EE4" s="563"/>
      <c r="EF4" s="563"/>
      <c r="EG4" s="563"/>
      <c r="EH4" s="563"/>
      <c r="EI4" s="563"/>
      <c r="EJ4" s="563"/>
      <c r="EK4" s="563"/>
      <c r="EL4" s="563"/>
      <c r="EM4" s="563"/>
      <c r="EN4" s="563"/>
      <c r="EO4" s="563"/>
      <c r="EP4" s="563"/>
      <c r="EQ4" s="563"/>
      <c r="ER4" s="563"/>
      <c r="ES4" s="563"/>
      <c r="ET4" s="56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</row>
    <row r="5" spans="3:173" ht="9" customHeight="1" thickBot="1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</row>
    <row r="6" spans="2:173" ht="18" customHeight="1">
      <c r="B6" s="496" t="s">
        <v>18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8"/>
      <c r="AI6" s="66"/>
      <c r="AJ6" s="66"/>
      <c r="AK6" s="66"/>
      <c r="AL6" s="66"/>
      <c r="AM6" s="66"/>
      <c r="AN6" s="66"/>
      <c r="AO6" s="66"/>
      <c r="AP6" s="66"/>
      <c r="AQ6" s="66"/>
      <c r="AR6" s="505" t="s">
        <v>46</v>
      </c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6"/>
      <c r="BD6" s="506"/>
      <c r="BE6" s="506"/>
      <c r="BF6" s="506"/>
      <c r="BG6" s="506"/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7"/>
      <c r="CA6" s="564" t="s">
        <v>139</v>
      </c>
      <c r="CB6" s="564"/>
      <c r="CC6" s="564"/>
      <c r="CD6" s="564"/>
      <c r="CE6" s="564"/>
      <c r="CF6" s="564"/>
      <c r="CG6" s="564"/>
      <c r="CH6" s="564"/>
      <c r="CI6" s="564"/>
      <c r="CJ6" s="564"/>
      <c r="CK6" s="564"/>
      <c r="CL6" s="564"/>
      <c r="CM6" s="564"/>
      <c r="CN6" s="564"/>
      <c r="CO6" s="564"/>
      <c r="CP6" s="564"/>
      <c r="CQ6" s="564"/>
      <c r="CR6" s="564"/>
      <c r="CS6" s="564"/>
      <c r="CT6" s="564"/>
      <c r="CU6" s="564"/>
      <c r="CV6" s="564"/>
      <c r="CW6" s="564"/>
      <c r="CX6" s="564"/>
      <c r="CY6" s="564"/>
      <c r="CZ6" s="564"/>
      <c r="DA6" s="564"/>
      <c r="DB6" s="564"/>
      <c r="DC6" s="564"/>
      <c r="DD6" s="564"/>
      <c r="DE6" s="564"/>
      <c r="DF6" s="564"/>
      <c r="DG6" s="564"/>
      <c r="DH6" s="564"/>
      <c r="DI6" s="564"/>
      <c r="DJ6" s="564"/>
      <c r="DK6" s="564"/>
      <c r="DL6" s="564"/>
      <c r="DM6" s="564"/>
      <c r="DN6" s="564"/>
      <c r="DO6" s="564"/>
      <c r="DP6" s="564"/>
      <c r="DQ6" s="564"/>
      <c r="DR6" s="564"/>
      <c r="DS6" s="564"/>
      <c r="DT6" s="564"/>
      <c r="DU6" s="564"/>
      <c r="DV6" s="564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</row>
    <row r="7" spans="2:173" ht="18" customHeight="1">
      <c r="B7" s="499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1"/>
      <c r="AI7" s="66"/>
      <c r="AJ7" s="66"/>
      <c r="AK7" s="66"/>
      <c r="AL7" s="66"/>
      <c r="AM7" s="66"/>
      <c r="AN7" s="66"/>
      <c r="AO7" s="66"/>
      <c r="AP7" s="66"/>
      <c r="AQ7" s="66"/>
      <c r="AR7" s="508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10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4"/>
      <c r="DD7" s="564"/>
      <c r="DE7" s="564"/>
      <c r="DF7" s="564"/>
      <c r="DG7" s="564"/>
      <c r="DH7" s="564"/>
      <c r="DI7" s="564"/>
      <c r="DJ7" s="564"/>
      <c r="DK7" s="564"/>
      <c r="DL7" s="564"/>
      <c r="DM7" s="564"/>
      <c r="DN7" s="564"/>
      <c r="DO7" s="564"/>
      <c r="DP7" s="564"/>
      <c r="DQ7" s="564"/>
      <c r="DR7" s="564"/>
      <c r="DS7" s="564"/>
      <c r="DT7" s="564"/>
      <c r="DU7" s="564"/>
      <c r="DV7" s="564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</row>
    <row r="8" spans="2:173" ht="27" customHeight="1" thickBot="1">
      <c r="B8" s="502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4"/>
      <c r="AI8" s="66"/>
      <c r="AJ8" s="66"/>
      <c r="AK8" s="66"/>
      <c r="AL8" s="66"/>
      <c r="AM8" s="66"/>
      <c r="AN8" s="66"/>
      <c r="AO8" s="66"/>
      <c r="AP8" s="66"/>
      <c r="AQ8" s="66"/>
      <c r="AR8" s="511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3"/>
      <c r="CA8" s="43"/>
      <c r="CB8" s="382" t="s">
        <v>116</v>
      </c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4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</row>
    <row r="9" spans="3:174" ht="36" customHeight="1">
      <c r="C9" s="577" t="s">
        <v>44</v>
      </c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603" t="s">
        <v>69</v>
      </c>
      <c r="AK9" s="603"/>
      <c r="AL9" s="603"/>
      <c r="AM9" s="603"/>
      <c r="AN9" s="603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3"/>
      <c r="BN9" s="603"/>
      <c r="BO9" s="603"/>
      <c r="BP9" s="603"/>
      <c r="BQ9" s="603"/>
      <c r="BR9" s="603"/>
      <c r="BS9" s="603"/>
      <c r="BT9" s="603"/>
      <c r="BU9" s="44"/>
      <c r="BV9" s="44"/>
      <c r="BW9" s="44"/>
      <c r="BX9" s="44"/>
      <c r="BY9" s="44"/>
      <c r="BZ9" s="44"/>
      <c r="CA9" s="486" t="s">
        <v>121</v>
      </c>
      <c r="CB9" s="487"/>
      <c r="CC9" s="487"/>
      <c r="CD9" s="487"/>
      <c r="CE9" s="487"/>
      <c r="CF9" s="487"/>
      <c r="CG9" s="487"/>
      <c r="CH9" s="487"/>
      <c r="CI9" s="487"/>
      <c r="CJ9" s="487"/>
      <c r="CK9" s="487"/>
      <c r="CL9" s="487"/>
      <c r="CM9" s="487"/>
      <c r="CN9" s="487"/>
      <c r="CO9" s="487"/>
      <c r="CP9" s="487"/>
      <c r="CQ9" s="487"/>
      <c r="CR9" s="487"/>
      <c r="CS9" s="487"/>
      <c r="CT9" s="487"/>
      <c r="CU9" s="487"/>
      <c r="CV9" s="487"/>
      <c r="CW9" s="487"/>
      <c r="CX9" s="487"/>
      <c r="CY9" s="487"/>
      <c r="CZ9" s="487"/>
      <c r="DA9" s="487"/>
      <c r="DB9" s="487"/>
      <c r="DC9" s="487"/>
      <c r="DD9" s="487"/>
      <c r="DE9" s="487"/>
      <c r="DF9" s="487"/>
      <c r="DG9" s="487"/>
      <c r="DH9" s="487"/>
      <c r="DI9" s="487"/>
      <c r="DJ9" s="487"/>
      <c r="DK9" s="487"/>
      <c r="DL9" s="487"/>
      <c r="DM9" s="487"/>
      <c r="DN9" s="487"/>
      <c r="DO9" s="487"/>
      <c r="DP9" s="487"/>
      <c r="DQ9" s="487"/>
      <c r="DR9" s="487"/>
      <c r="DS9" s="487"/>
      <c r="DT9" s="487"/>
      <c r="DU9" s="487"/>
      <c r="DV9" s="487"/>
      <c r="DW9" s="487"/>
      <c r="DX9" s="487"/>
      <c r="DY9" s="487"/>
      <c r="DZ9" s="487"/>
      <c r="EA9" s="487"/>
      <c r="EB9" s="487"/>
      <c r="EC9" s="487"/>
      <c r="ED9" s="487"/>
      <c r="EE9" s="487"/>
      <c r="EF9" s="487"/>
      <c r="EG9" s="487"/>
      <c r="EH9" s="487"/>
      <c r="EI9" s="487"/>
      <c r="EJ9" s="487"/>
      <c r="EK9" s="487"/>
      <c r="EL9" s="487"/>
      <c r="EM9" s="487"/>
      <c r="EN9" s="487"/>
      <c r="EO9" s="487"/>
      <c r="EP9" s="487"/>
      <c r="EQ9" s="487"/>
      <c r="ER9" s="487"/>
      <c r="ES9" s="487"/>
      <c r="ET9" s="488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52"/>
    </row>
    <row r="10" spans="3:174" ht="12.75" customHeigh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3"/>
      <c r="BG10" s="43"/>
      <c r="BH10" s="43"/>
      <c r="BI10" s="43"/>
      <c r="BJ10" s="43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52"/>
    </row>
    <row r="11" spans="2:173" ht="12" customHeight="1">
      <c r="B11" s="560" t="s">
        <v>61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99" t="s">
        <v>125</v>
      </c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599"/>
      <c r="BO11" s="599"/>
      <c r="BP11" s="599"/>
      <c r="BQ11" s="599"/>
      <c r="BR11" s="599"/>
      <c r="BS11" s="140"/>
      <c r="BT11" s="140"/>
      <c r="BU11" s="4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397" t="s">
        <v>73</v>
      </c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601" t="s">
        <v>126</v>
      </c>
      <c r="DH11" s="601"/>
      <c r="DI11" s="601"/>
      <c r="DJ11" s="601"/>
      <c r="DK11" s="601"/>
      <c r="DL11" s="601"/>
      <c r="DM11" s="601"/>
      <c r="DN11" s="601"/>
      <c r="DO11" s="601"/>
      <c r="DP11" s="601"/>
      <c r="DQ11" s="601"/>
      <c r="DR11" s="601"/>
      <c r="DS11" s="601"/>
      <c r="DT11" s="601"/>
      <c r="DU11" s="601"/>
      <c r="DV11" s="601"/>
      <c r="DW11" s="601"/>
      <c r="DX11" s="601"/>
      <c r="DY11" s="601"/>
      <c r="DZ11" s="601"/>
      <c r="EA11" s="601"/>
      <c r="EB11" s="601"/>
      <c r="EC11" s="601"/>
      <c r="ED11" s="601"/>
      <c r="EE11" s="601"/>
      <c r="EF11" s="601"/>
      <c r="EG11" s="601"/>
      <c r="EH11" s="601"/>
      <c r="EI11" s="601"/>
      <c r="EJ11" s="601"/>
      <c r="EK11" s="601"/>
      <c r="EL11" s="601"/>
      <c r="EM11" s="601"/>
      <c r="EN11" s="601"/>
      <c r="EO11" s="601"/>
      <c r="EP11" s="601"/>
      <c r="EQ11" s="601"/>
      <c r="ER11" s="601"/>
      <c r="ES11" s="601"/>
      <c r="ET11" s="601"/>
      <c r="EU11" s="601"/>
      <c r="EV11" s="60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43"/>
      <c r="FN11" s="43"/>
      <c r="FO11" s="43"/>
      <c r="FP11" s="43"/>
      <c r="FQ11" s="43"/>
    </row>
    <row r="12" spans="2:168" ht="12" customHeight="1"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600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0"/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141"/>
      <c r="BT12" s="141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602"/>
      <c r="DH12" s="602"/>
      <c r="DI12" s="602"/>
      <c r="DJ12" s="602"/>
      <c r="DK12" s="602"/>
      <c r="DL12" s="602"/>
      <c r="DM12" s="602"/>
      <c r="DN12" s="602"/>
      <c r="DO12" s="602"/>
      <c r="DP12" s="602"/>
      <c r="DQ12" s="602"/>
      <c r="DR12" s="602"/>
      <c r="DS12" s="602"/>
      <c r="DT12" s="602"/>
      <c r="DU12" s="602"/>
      <c r="DV12" s="602"/>
      <c r="DW12" s="602"/>
      <c r="DX12" s="602"/>
      <c r="DY12" s="602"/>
      <c r="DZ12" s="602"/>
      <c r="EA12" s="602"/>
      <c r="EB12" s="602"/>
      <c r="EC12" s="602"/>
      <c r="ED12" s="602"/>
      <c r="EE12" s="602"/>
      <c r="EF12" s="602"/>
      <c r="EG12" s="602"/>
      <c r="EH12" s="602"/>
      <c r="EI12" s="602"/>
      <c r="EJ12" s="602"/>
      <c r="EK12" s="602"/>
      <c r="EL12" s="602"/>
      <c r="EM12" s="602"/>
      <c r="EN12" s="602"/>
      <c r="EO12" s="602"/>
      <c r="EP12" s="602"/>
      <c r="EQ12" s="602"/>
      <c r="ER12" s="602"/>
      <c r="ES12" s="602"/>
      <c r="ET12" s="602"/>
      <c r="EU12" s="602"/>
      <c r="EV12" s="60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</row>
    <row r="13" spans="2:176" s="100" customFormat="1" ht="26.25" customHeight="1">
      <c r="B13" s="514" t="s">
        <v>62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448" t="str">
        <f>B14</f>
        <v>啓西４</v>
      </c>
      <c r="P13" s="449"/>
      <c r="Q13" s="449"/>
      <c r="R13" s="449"/>
      <c r="S13" s="449"/>
      <c r="T13" s="449"/>
      <c r="U13" s="449"/>
      <c r="V13" s="449"/>
      <c r="W13" s="448" t="str">
        <f>B19</f>
        <v>帯広ジュニア４</v>
      </c>
      <c r="X13" s="449"/>
      <c r="Y13" s="449"/>
      <c r="Z13" s="449"/>
      <c r="AA13" s="449"/>
      <c r="AB13" s="449"/>
      <c r="AC13" s="449"/>
      <c r="AD13" s="449"/>
      <c r="AE13" s="448" t="str">
        <f>B24</f>
        <v>川西４</v>
      </c>
      <c r="AF13" s="449"/>
      <c r="AG13" s="449"/>
      <c r="AH13" s="449"/>
      <c r="AI13" s="449"/>
      <c r="AJ13" s="449"/>
      <c r="AK13" s="449"/>
      <c r="AL13" s="449"/>
      <c r="AM13" s="448" t="str">
        <f>B29</f>
        <v>明和・広陽４</v>
      </c>
      <c r="AN13" s="449"/>
      <c r="AO13" s="449"/>
      <c r="AP13" s="449"/>
      <c r="AQ13" s="449"/>
      <c r="AR13" s="449"/>
      <c r="AS13" s="449"/>
      <c r="AT13" s="450"/>
      <c r="AU13" s="386" t="s">
        <v>29</v>
      </c>
      <c r="AV13" s="386"/>
      <c r="AW13" s="387"/>
      <c r="AX13" s="385" t="s">
        <v>30</v>
      </c>
      <c r="AY13" s="386"/>
      <c r="AZ13" s="387"/>
      <c r="BA13" s="385" t="s">
        <v>31</v>
      </c>
      <c r="BB13" s="386"/>
      <c r="BC13" s="387"/>
      <c r="BD13" s="385" t="s">
        <v>28</v>
      </c>
      <c r="BE13" s="386"/>
      <c r="BF13" s="387"/>
      <c r="BG13" s="385" t="s">
        <v>32</v>
      </c>
      <c r="BH13" s="386"/>
      <c r="BI13" s="387"/>
      <c r="BJ13" s="385" t="s">
        <v>33</v>
      </c>
      <c r="BK13" s="386"/>
      <c r="BL13" s="387"/>
      <c r="BM13" s="385" t="s">
        <v>34</v>
      </c>
      <c r="BN13" s="386"/>
      <c r="BO13" s="387"/>
      <c r="BP13" s="385" t="s">
        <v>35</v>
      </c>
      <c r="BQ13" s="386"/>
      <c r="BR13" s="387"/>
      <c r="BS13" s="127"/>
      <c r="BT13" s="127"/>
      <c r="BU13" s="101"/>
      <c r="CF13" s="454" t="s">
        <v>70</v>
      </c>
      <c r="CG13" s="455"/>
      <c r="CH13" s="455"/>
      <c r="CI13" s="455"/>
      <c r="CJ13" s="455"/>
      <c r="CK13" s="455"/>
      <c r="CL13" s="455"/>
      <c r="CM13" s="455"/>
      <c r="CN13" s="455"/>
      <c r="CO13" s="455"/>
      <c r="CP13" s="455"/>
      <c r="CQ13" s="455"/>
      <c r="CR13" s="455"/>
      <c r="CS13" s="448" t="str">
        <f>CF14</f>
        <v>豊成３A</v>
      </c>
      <c r="CT13" s="449"/>
      <c r="CU13" s="449"/>
      <c r="CV13" s="449"/>
      <c r="CW13" s="449"/>
      <c r="CX13" s="449"/>
      <c r="CY13" s="449"/>
      <c r="CZ13" s="449"/>
      <c r="DA13" s="448" t="str">
        <f>CF19</f>
        <v>音更Uｎ３A</v>
      </c>
      <c r="DB13" s="449"/>
      <c r="DC13" s="449"/>
      <c r="DD13" s="449"/>
      <c r="DE13" s="449"/>
      <c r="DF13" s="449"/>
      <c r="DG13" s="449"/>
      <c r="DH13" s="449"/>
      <c r="DI13" s="448" t="str">
        <f>CF24</f>
        <v>帯広ジュニア３</v>
      </c>
      <c r="DJ13" s="449"/>
      <c r="DK13" s="449"/>
      <c r="DL13" s="449"/>
      <c r="DM13" s="449"/>
      <c r="DN13" s="449"/>
      <c r="DO13" s="449"/>
      <c r="DP13" s="449"/>
      <c r="DQ13" s="448" t="str">
        <f>CF29</f>
        <v>川西３</v>
      </c>
      <c r="DR13" s="449"/>
      <c r="DS13" s="449"/>
      <c r="DT13" s="449"/>
      <c r="DU13" s="449"/>
      <c r="DV13" s="449"/>
      <c r="DW13" s="449"/>
      <c r="DX13" s="450"/>
      <c r="DY13" s="386" t="s">
        <v>29</v>
      </c>
      <c r="DZ13" s="386"/>
      <c r="EA13" s="387"/>
      <c r="EB13" s="385" t="s">
        <v>30</v>
      </c>
      <c r="EC13" s="386"/>
      <c r="ED13" s="387"/>
      <c r="EE13" s="385" t="s">
        <v>31</v>
      </c>
      <c r="EF13" s="386"/>
      <c r="EG13" s="387"/>
      <c r="EH13" s="385" t="s">
        <v>28</v>
      </c>
      <c r="EI13" s="386"/>
      <c r="EJ13" s="387"/>
      <c r="EK13" s="385" t="s">
        <v>32</v>
      </c>
      <c r="EL13" s="386"/>
      <c r="EM13" s="387"/>
      <c r="EN13" s="385" t="s">
        <v>33</v>
      </c>
      <c r="EO13" s="386"/>
      <c r="EP13" s="387"/>
      <c r="EQ13" s="385" t="s">
        <v>34</v>
      </c>
      <c r="ER13" s="386"/>
      <c r="ES13" s="387"/>
      <c r="ET13" s="385" t="s">
        <v>35</v>
      </c>
      <c r="EU13" s="386"/>
      <c r="EV13" s="387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02"/>
      <c r="FN13" s="102"/>
      <c r="FO13" s="102"/>
      <c r="FP13" s="102"/>
      <c r="FQ13" s="102"/>
      <c r="FS13" s="103" t="s">
        <v>19</v>
      </c>
      <c r="FT13" s="104"/>
    </row>
    <row r="14" spans="1:176" ht="15" customHeight="1">
      <c r="A14" s="84"/>
      <c r="B14" s="532" t="s">
        <v>54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4"/>
      <c r="O14" s="429"/>
      <c r="P14" s="429"/>
      <c r="Q14" s="429"/>
      <c r="R14" s="429"/>
      <c r="S14" s="429"/>
      <c r="T14" s="429"/>
      <c r="U14" s="429"/>
      <c r="V14" s="429"/>
      <c r="W14" s="522">
        <v>1</v>
      </c>
      <c r="X14" s="523"/>
      <c r="Y14" s="523"/>
      <c r="Z14" s="436" t="str">
        <f>IF(X16="","",IF(X16&lt;AB16,"●",IF(X16&gt;AB16,"○",IF(X16=AB16,"△"))))</f>
        <v>○</v>
      </c>
      <c r="AA14" s="436"/>
      <c r="AB14" s="153"/>
      <c r="AC14" s="153"/>
      <c r="AD14" s="154"/>
      <c r="AE14" s="522">
        <v>9</v>
      </c>
      <c r="AF14" s="523"/>
      <c r="AG14" s="523"/>
      <c r="AH14" s="436" t="str">
        <f>IF(AF16="","",IF(AF16&lt;AJ16,"●",IF(AF16&gt;AJ16,"○",IF(AF16=AJ16,"△"))))</f>
        <v>○</v>
      </c>
      <c r="AI14" s="436"/>
      <c r="AJ14" s="153"/>
      <c r="AK14" s="153"/>
      <c r="AL14" s="154"/>
      <c r="AM14" s="522">
        <v>5</v>
      </c>
      <c r="AN14" s="523"/>
      <c r="AO14" s="523"/>
      <c r="AP14" s="436" t="str">
        <f>IF(AN16="","",IF(AN16&lt;AR16,"●",IF(AN16&gt;AR16,"○",IF(AN16=AR16,"△"))))</f>
        <v>○</v>
      </c>
      <c r="AQ14" s="436"/>
      <c r="AR14" s="31"/>
      <c r="AS14" s="31"/>
      <c r="AT14" s="32"/>
      <c r="AU14" s="604">
        <f>COUNTIF(O14:AT15,"○")*1</f>
        <v>3</v>
      </c>
      <c r="AV14" s="604"/>
      <c r="AW14" s="604"/>
      <c r="AX14" s="549">
        <f>COUNTIF(O14:AT15,"●")*1</f>
        <v>0</v>
      </c>
      <c r="AY14" s="549"/>
      <c r="AZ14" s="549"/>
      <c r="BA14" s="549">
        <f>COUNTIF(O14:AT15,"△")*1</f>
        <v>0</v>
      </c>
      <c r="BB14" s="549"/>
      <c r="BC14" s="549"/>
      <c r="BD14" s="549">
        <f>COUNTIF(O14:AT15,"○")*3+COUNTIF(O14:AT15,"△")*1</f>
        <v>9</v>
      </c>
      <c r="BE14" s="549"/>
      <c r="BF14" s="549"/>
      <c r="BG14" s="605">
        <f>P16+X16+AF16+AN16</f>
        <v>15</v>
      </c>
      <c r="BH14" s="605"/>
      <c r="BI14" s="605"/>
      <c r="BJ14" s="549">
        <f>T16+AB16+AJ16+AR16</f>
        <v>1</v>
      </c>
      <c r="BK14" s="549"/>
      <c r="BL14" s="549"/>
      <c r="BM14" s="549">
        <f>BG14-BJ14</f>
        <v>14</v>
      </c>
      <c r="BN14" s="549"/>
      <c r="BO14" s="549"/>
      <c r="BP14" s="439">
        <v>1</v>
      </c>
      <c r="BQ14" s="440"/>
      <c r="BR14" s="441"/>
      <c r="BS14" s="127"/>
      <c r="BT14" s="127"/>
      <c r="BU14" s="85"/>
      <c r="CF14" s="409" t="s">
        <v>37</v>
      </c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1"/>
      <c r="CS14" s="429"/>
      <c r="CT14" s="429"/>
      <c r="CU14" s="429"/>
      <c r="CV14" s="429"/>
      <c r="CW14" s="429"/>
      <c r="CX14" s="429"/>
      <c r="CY14" s="429"/>
      <c r="CZ14" s="429"/>
      <c r="DA14" s="432">
        <v>1</v>
      </c>
      <c r="DB14" s="433"/>
      <c r="DC14" s="433"/>
      <c r="DD14" s="436" t="str">
        <f>IF(DB16="","",IF(DB16&lt;DF16,"●",IF(DB16&gt;DF16,"○",IF(DB16=DF16,"△"))))</f>
        <v>○</v>
      </c>
      <c r="DE14" s="436"/>
      <c r="DF14" s="31"/>
      <c r="DG14" s="31"/>
      <c r="DH14" s="32"/>
      <c r="DI14" s="432">
        <v>9</v>
      </c>
      <c r="DJ14" s="433"/>
      <c r="DK14" s="433"/>
      <c r="DL14" s="436" t="str">
        <f>IF(DJ16="","",IF(DJ16&lt;DN16,"●",IF(DJ16&gt;DN16,"○",IF(DJ16=DN16,"△"))))</f>
        <v>△</v>
      </c>
      <c r="DM14" s="436"/>
      <c r="DN14" s="31"/>
      <c r="DO14" s="31"/>
      <c r="DP14" s="32"/>
      <c r="DQ14" s="432">
        <v>5</v>
      </c>
      <c r="DR14" s="433"/>
      <c r="DS14" s="433"/>
      <c r="DT14" s="436" t="str">
        <f>IF(DR16="","",IF(DR16&lt;DV16,"●",IF(DR16&gt;DV16,"○",IF(DR16=DV16,"△"))))</f>
        <v>●</v>
      </c>
      <c r="DU14" s="436"/>
      <c r="DV14" s="31"/>
      <c r="DW14" s="31"/>
      <c r="DX14" s="32"/>
      <c r="DY14" s="604">
        <f>COUNTIF(CS14:DX15,"○")*1</f>
        <v>1</v>
      </c>
      <c r="DZ14" s="604"/>
      <c r="EA14" s="604"/>
      <c r="EB14" s="549">
        <f>COUNTIF(CS14:DX15,"●")*1</f>
        <v>1</v>
      </c>
      <c r="EC14" s="549"/>
      <c r="ED14" s="549"/>
      <c r="EE14" s="549">
        <f>COUNTIF(CS14:DX15,"△")*1</f>
        <v>1</v>
      </c>
      <c r="EF14" s="549"/>
      <c r="EG14" s="549"/>
      <c r="EH14" s="549">
        <f>COUNTIF(CS14:DX15,"○")*3+COUNTIF(CS14:DX15,"△")*1</f>
        <v>4</v>
      </c>
      <c r="EI14" s="549"/>
      <c r="EJ14" s="549"/>
      <c r="EK14" s="605">
        <f>CT16+DB16+DJ16+DR16</f>
        <v>5</v>
      </c>
      <c r="EL14" s="605"/>
      <c r="EM14" s="605"/>
      <c r="EN14" s="549">
        <f>CX16+DF16+DN16+DV16</f>
        <v>4</v>
      </c>
      <c r="EO14" s="549"/>
      <c r="EP14" s="549"/>
      <c r="EQ14" s="549">
        <f>EK14-EN14</f>
        <v>1</v>
      </c>
      <c r="ER14" s="549"/>
      <c r="ES14" s="549"/>
      <c r="ET14" s="439">
        <v>2</v>
      </c>
      <c r="EU14" s="440"/>
      <c r="EV14" s="441"/>
      <c r="EW14" s="130"/>
      <c r="EX14" s="130"/>
      <c r="EY14" s="130"/>
      <c r="EZ14" s="130"/>
      <c r="FA14" s="131"/>
      <c r="FB14" s="131"/>
      <c r="FC14" s="131"/>
      <c r="FD14" s="130"/>
      <c r="FE14" s="130"/>
      <c r="FF14" s="130"/>
      <c r="FG14" s="130"/>
      <c r="FH14" s="130"/>
      <c r="FI14" s="130"/>
      <c r="FJ14" s="94"/>
      <c r="FK14" s="94"/>
      <c r="FL14" s="94"/>
      <c r="FM14" s="65"/>
      <c r="FN14" s="65"/>
      <c r="FO14" s="65"/>
      <c r="FP14" s="65"/>
      <c r="FQ14" s="65"/>
      <c r="FR14" s="54"/>
      <c r="FS14" s="56"/>
      <c r="FT14" s="46"/>
    </row>
    <row r="15" spans="1:176" ht="15" customHeight="1" thickBot="1">
      <c r="A15" s="85"/>
      <c r="B15" s="535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7"/>
      <c r="O15" s="430"/>
      <c r="P15" s="430"/>
      <c r="Q15" s="430"/>
      <c r="R15" s="430"/>
      <c r="S15" s="430"/>
      <c r="T15" s="430"/>
      <c r="U15" s="430"/>
      <c r="V15" s="430"/>
      <c r="W15" s="524"/>
      <c r="X15" s="525"/>
      <c r="Y15" s="525"/>
      <c r="Z15" s="437"/>
      <c r="AA15" s="437"/>
      <c r="AB15" s="155"/>
      <c r="AC15" s="155"/>
      <c r="AD15" s="156"/>
      <c r="AE15" s="524"/>
      <c r="AF15" s="525"/>
      <c r="AG15" s="525"/>
      <c r="AH15" s="437"/>
      <c r="AI15" s="437"/>
      <c r="AJ15" s="155"/>
      <c r="AK15" s="155"/>
      <c r="AL15" s="156"/>
      <c r="AM15" s="524"/>
      <c r="AN15" s="525"/>
      <c r="AO15" s="525"/>
      <c r="AP15" s="437"/>
      <c r="AQ15" s="437"/>
      <c r="AR15" s="36"/>
      <c r="AS15" s="36"/>
      <c r="AT15" s="37"/>
      <c r="AU15" s="447"/>
      <c r="AV15" s="447"/>
      <c r="AW15" s="447"/>
      <c r="AX15" s="550"/>
      <c r="AY15" s="550"/>
      <c r="AZ15" s="550"/>
      <c r="BA15" s="550"/>
      <c r="BB15" s="550"/>
      <c r="BC15" s="550"/>
      <c r="BD15" s="550"/>
      <c r="BE15" s="550"/>
      <c r="BF15" s="550"/>
      <c r="BG15" s="606"/>
      <c r="BH15" s="606"/>
      <c r="BI15" s="606"/>
      <c r="BJ15" s="550"/>
      <c r="BK15" s="550"/>
      <c r="BL15" s="550"/>
      <c r="BM15" s="550"/>
      <c r="BN15" s="550"/>
      <c r="BO15" s="550"/>
      <c r="BP15" s="442"/>
      <c r="BQ15" s="443"/>
      <c r="BR15" s="444"/>
      <c r="BS15" s="127"/>
      <c r="BT15" s="127"/>
      <c r="BU15" s="85"/>
      <c r="CF15" s="412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4"/>
      <c r="CS15" s="430"/>
      <c r="CT15" s="430"/>
      <c r="CU15" s="430"/>
      <c r="CV15" s="430"/>
      <c r="CW15" s="430"/>
      <c r="CX15" s="430"/>
      <c r="CY15" s="430"/>
      <c r="CZ15" s="430"/>
      <c r="DA15" s="434"/>
      <c r="DB15" s="435"/>
      <c r="DC15" s="435"/>
      <c r="DD15" s="437"/>
      <c r="DE15" s="437"/>
      <c r="DF15" s="36"/>
      <c r="DG15" s="36"/>
      <c r="DH15" s="37"/>
      <c r="DI15" s="434"/>
      <c r="DJ15" s="435"/>
      <c r="DK15" s="435"/>
      <c r="DL15" s="437"/>
      <c r="DM15" s="437"/>
      <c r="DN15" s="36"/>
      <c r="DO15" s="36"/>
      <c r="DP15" s="37"/>
      <c r="DQ15" s="434"/>
      <c r="DR15" s="435"/>
      <c r="DS15" s="435"/>
      <c r="DT15" s="437"/>
      <c r="DU15" s="437"/>
      <c r="DV15" s="36"/>
      <c r="DW15" s="36"/>
      <c r="DX15" s="37"/>
      <c r="DY15" s="447"/>
      <c r="DZ15" s="447"/>
      <c r="EA15" s="447"/>
      <c r="EB15" s="550"/>
      <c r="EC15" s="550"/>
      <c r="ED15" s="550"/>
      <c r="EE15" s="550"/>
      <c r="EF15" s="550"/>
      <c r="EG15" s="550"/>
      <c r="EH15" s="550"/>
      <c r="EI15" s="550"/>
      <c r="EJ15" s="550"/>
      <c r="EK15" s="606"/>
      <c r="EL15" s="606"/>
      <c r="EM15" s="606"/>
      <c r="EN15" s="550"/>
      <c r="EO15" s="550"/>
      <c r="EP15" s="550"/>
      <c r="EQ15" s="550"/>
      <c r="ER15" s="550"/>
      <c r="ES15" s="550"/>
      <c r="ET15" s="442"/>
      <c r="EU15" s="443"/>
      <c r="EV15" s="444"/>
      <c r="EW15" s="130"/>
      <c r="EX15" s="130"/>
      <c r="EY15" s="130"/>
      <c r="EZ15" s="130"/>
      <c r="FA15" s="131"/>
      <c r="FB15" s="131"/>
      <c r="FC15" s="131"/>
      <c r="FD15" s="130"/>
      <c r="FE15" s="130"/>
      <c r="FF15" s="130"/>
      <c r="FG15" s="130"/>
      <c r="FH15" s="130"/>
      <c r="FI15" s="130"/>
      <c r="FJ15" s="94"/>
      <c r="FK15" s="94"/>
      <c r="FL15" s="94"/>
      <c r="FM15" s="65"/>
      <c r="FN15" s="65"/>
      <c r="FO15" s="65"/>
      <c r="FP15" s="65"/>
      <c r="FQ15" s="65"/>
      <c r="FR15" s="54"/>
      <c r="FS15" s="56"/>
      <c r="FT15" s="46"/>
    </row>
    <row r="16" spans="1:176" ht="15" customHeight="1" thickBot="1" thickTop="1">
      <c r="A16" s="138">
        <v>1</v>
      </c>
      <c r="B16" s="538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40"/>
      <c r="O16" s="451"/>
      <c r="P16" s="451"/>
      <c r="Q16" s="451"/>
      <c r="R16" s="451"/>
      <c r="S16" s="451"/>
      <c r="T16" s="451"/>
      <c r="U16" s="451"/>
      <c r="V16" s="451"/>
      <c r="W16" s="157"/>
      <c r="X16" s="526">
        <v>4</v>
      </c>
      <c r="Y16" s="526"/>
      <c r="Z16" s="526" t="s">
        <v>36</v>
      </c>
      <c r="AA16" s="526"/>
      <c r="AB16" s="526">
        <v>0</v>
      </c>
      <c r="AC16" s="526"/>
      <c r="AD16" s="158"/>
      <c r="AE16" s="157"/>
      <c r="AF16" s="526">
        <v>8</v>
      </c>
      <c r="AG16" s="526"/>
      <c r="AH16" s="526" t="s">
        <v>36</v>
      </c>
      <c r="AI16" s="526"/>
      <c r="AJ16" s="526">
        <v>0</v>
      </c>
      <c r="AK16" s="526"/>
      <c r="AL16" s="158"/>
      <c r="AM16" s="157"/>
      <c r="AN16" s="526">
        <v>3</v>
      </c>
      <c r="AO16" s="526"/>
      <c r="AP16" s="437" t="s">
        <v>36</v>
      </c>
      <c r="AQ16" s="437"/>
      <c r="AR16" s="437">
        <v>1</v>
      </c>
      <c r="AS16" s="437"/>
      <c r="AT16" s="40"/>
      <c r="AU16" s="607"/>
      <c r="AV16" s="607"/>
      <c r="AW16" s="607"/>
      <c r="AX16" s="551"/>
      <c r="AY16" s="551"/>
      <c r="AZ16" s="551"/>
      <c r="BA16" s="551"/>
      <c r="BB16" s="551"/>
      <c r="BC16" s="551"/>
      <c r="BD16" s="551"/>
      <c r="BE16" s="551"/>
      <c r="BF16" s="551"/>
      <c r="BG16" s="608"/>
      <c r="BH16" s="608"/>
      <c r="BI16" s="608"/>
      <c r="BJ16" s="551"/>
      <c r="BK16" s="551"/>
      <c r="BL16" s="551"/>
      <c r="BM16" s="551"/>
      <c r="BN16" s="551"/>
      <c r="BO16" s="551"/>
      <c r="BP16" s="442"/>
      <c r="BQ16" s="443"/>
      <c r="BR16" s="444"/>
      <c r="BS16" s="127"/>
      <c r="BT16" s="127"/>
      <c r="BU16" s="85"/>
      <c r="CE16" s="139">
        <v>1</v>
      </c>
      <c r="CF16" s="415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7"/>
      <c r="CS16" s="451"/>
      <c r="CT16" s="451"/>
      <c r="CU16" s="451"/>
      <c r="CV16" s="451"/>
      <c r="CW16" s="451"/>
      <c r="CX16" s="451"/>
      <c r="CY16" s="451"/>
      <c r="CZ16" s="451"/>
      <c r="DA16" s="121"/>
      <c r="DB16" s="437">
        <v>4</v>
      </c>
      <c r="DC16" s="437"/>
      <c r="DD16" s="437" t="s">
        <v>36</v>
      </c>
      <c r="DE16" s="437"/>
      <c r="DF16" s="437">
        <v>1</v>
      </c>
      <c r="DG16" s="437"/>
      <c r="DH16" s="119"/>
      <c r="DI16" s="121"/>
      <c r="DJ16" s="437">
        <v>0</v>
      </c>
      <c r="DK16" s="437"/>
      <c r="DL16" s="437" t="s">
        <v>36</v>
      </c>
      <c r="DM16" s="437"/>
      <c r="DN16" s="437">
        <v>0</v>
      </c>
      <c r="DO16" s="437"/>
      <c r="DP16" s="119"/>
      <c r="DQ16" s="121"/>
      <c r="DR16" s="437">
        <v>1</v>
      </c>
      <c r="DS16" s="437"/>
      <c r="DT16" s="437" t="s">
        <v>36</v>
      </c>
      <c r="DU16" s="437"/>
      <c r="DV16" s="437">
        <v>3</v>
      </c>
      <c r="DW16" s="437"/>
      <c r="DX16" s="40"/>
      <c r="DY16" s="607"/>
      <c r="DZ16" s="607"/>
      <c r="EA16" s="607"/>
      <c r="EB16" s="551"/>
      <c r="EC16" s="551"/>
      <c r="ED16" s="551"/>
      <c r="EE16" s="551"/>
      <c r="EF16" s="551"/>
      <c r="EG16" s="551"/>
      <c r="EH16" s="551"/>
      <c r="EI16" s="551"/>
      <c r="EJ16" s="551"/>
      <c r="EK16" s="608"/>
      <c r="EL16" s="608"/>
      <c r="EM16" s="608"/>
      <c r="EN16" s="551"/>
      <c r="EO16" s="551"/>
      <c r="EP16" s="551"/>
      <c r="EQ16" s="551"/>
      <c r="ER16" s="551"/>
      <c r="ES16" s="551"/>
      <c r="ET16" s="442"/>
      <c r="EU16" s="443"/>
      <c r="EV16" s="444"/>
      <c r="EW16" s="130"/>
      <c r="EX16" s="130"/>
      <c r="EY16" s="130"/>
      <c r="EZ16" s="130"/>
      <c r="FA16" s="131"/>
      <c r="FB16" s="131"/>
      <c r="FC16" s="131"/>
      <c r="FD16" s="130"/>
      <c r="FE16" s="130"/>
      <c r="FF16" s="130"/>
      <c r="FG16" s="130"/>
      <c r="FH16" s="130"/>
      <c r="FI16" s="130"/>
      <c r="FJ16" s="94"/>
      <c r="FK16" s="94"/>
      <c r="FL16" s="94"/>
      <c r="FM16" s="65"/>
      <c r="FN16" s="65"/>
      <c r="FO16" s="65"/>
      <c r="FP16" s="65"/>
      <c r="FQ16" s="65"/>
      <c r="FR16" s="54"/>
      <c r="FS16" s="132" t="s">
        <v>20</v>
      </c>
      <c r="FT16" s="46"/>
    </row>
    <row r="17" spans="1:176" ht="15" customHeight="1" thickBot="1" thickTop="1">
      <c r="A17" s="138"/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40"/>
      <c r="O17" s="451"/>
      <c r="P17" s="451"/>
      <c r="Q17" s="451"/>
      <c r="R17" s="451"/>
      <c r="S17" s="451"/>
      <c r="T17" s="451"/>
      <c r="U17" s="451"/>
      <c r="V17" s="451"/>
      <c r="W17" s="157"/>
      <c r="X17" s="526"/>
      <c r="Y17" s="526"/>
      <c r="Z17" s="526"/>
      <c r="AA17" s="526"/>
      <c r="AB17" s="526"/>
      <c r="AC17" s="526"/>
      <c r="AD17" s="158"/>
      <c r="AE17" s="157"/>
      <c r="AF17" s="526"/>
      <c r="AG17" s="526"/>
      <c r="AH17" s="526"/>
      <c r="AI17" s="526"/>
      <c r="AJ17" s="526"/>
      <c r="AK17" s="526"/>
      <c r="AL17" s="158"/>
      <c r="AM17" s="157"/>
      <c r="AN17" s="526"/>
      <c r="AO17" s="526"/>
      <c r="AP17" s="437"/>
      <c r="AQ17" s="437"/>
      <c r="AR17" s="437"/>
      <c r="AS17" s="437"/>
      <c r="AT17" s="40"/>
      <c r="AU17" s="607"/>
      <c r="AV17" s="607"/>
      <c r="AW17" s="607"/>
      <c r="AX17" s="551"/>
      <c r="AY17" s="551"/>
      <c r="AZ17" s="551"/>
      <c r="BA17" s="551"/>
      <c r="BB17" s="551"/>
      <c r="BC17" s="551"/>
      <c r="BD17" s="551"/>
      <c r="BE17" s="551"/>
      <c r="BF17" s="551"/>
      <c r="BG17" s="608"/>
      <c r="BH17" s="608"/>
      <c r="BI17" s="608"/>
      <c r="BJ17" s="551"/>
      <c r="BK17" s="551"/>
      <c r="BL17" s="551"/>
      <c r="BM17" s="551"/>
      <c r="BN17" s="551"/>
      <c r="BO17" s="551"/>
      <c r="BP17" s="442"/>
      <c r="BQ17" s="443"/>
      <c r="BR17" s="444"/>
      <c r="BS17" s="127"/>
      <c r="BT17" s="127"/>
      <c r="BU17" s="85"/>
      <c r="CE17" s="139"/>
      <c r="CF17" s="415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7"/>
      <c r="CS17" s="451"/>
      <c r="CT17" s="451"/>
      <c r="CU17" s="451"/>
      <c r="CV17" s="451"/>
      <c r="CW17" s="451"/>
      <c r="CX17" s="451"/>
      <c r="CY17" s="451"/>
      <c r="CZ17" s="451"/>
      <c r="DA17" s="121"/>
      <c r="DB17" s="437"/>
      <c r="DC17" s="437"/>
      <c r="DD17" s="437"/>
      <c r="DE17" s="437"/>
      <c r="DF17" s="437"/>
      <c r="DG17" s="437"/>
      <c r="DH17" s="119"/>
      <c r="DI17" s="121"/>
      <c r="DJ17" s="437"/>
      <c r="DK17" s="437"/>
      <c r="DL17" s="437"/>
      <c r="DM17" s="437"/>
      <c r="DN17" s="437"/>
      <c r="DO17" s="437"/>
      <c r="DP17" s="119"/>
      <c r="DQ17" s="121"/>
      <c r="DR17" s="437"/>
      <c r="DS17" s="437"/>
      <c r="DT17" s="437"/>
      <c r="DU17" s="437"/>
      <c r="DV17" s="437"/>
      <c r="DW17" s="437"/>
      <c r="DX17" s="40"/>
      <c r="DY17" s="607"/>
      <c r="DZ17" s="607"/>
      <c r="EA17" s="607"/>
      <c r="EB17" s="551"/>
      <c r="EC17" s="551"/>
      <c r="ED17" s="551"/>
      <c r="EE17" s="551"/>
      <c r="EF17" s="551"/>
      <c r="EG17" s="551"/>
      <c r="EH17" s="551"/>
      <c r="EI17" s="551"/>
      <c r="EJ17" s="551"/>
      <c r="EK17" s="608"/>
      <c r="EL17" s="608"/>
      <c r="EM17" s="608"/>
      <c r="EN17" s="551"/>
      <c r="EO17" s="551"/>
      <c r="EP17" s="551"/>
      <c r="EQ17" s="551"/>
      <c r="ER17" s="551"/>
      <c r="ES17" s="551"/>
      <c r="ET17" s="442"/>
      <c r="EU17" s="443"/>
      <c r="EV17" s="444"/>
      <c r="EW17" s="130"/>
      <c r="EX17" s="130"/>
      <c r="EY17" s="130"/>
      <c r="EZ17" s="130"/>
      <c r="FA17" s="131"/>
      <c r="FB17" s="131"/>
      <c r="FC17" s="131"/>
      <c r="FD17" s="130"/>
      <c r="FE17" s="130"/>
      <c r="FF17" s="130"/>
      <c r="FG17" s="130"/>
      <c r="FH17" s="130"/>
      <c r="FI17" s="130"/>
      <c r="FJ17" s="94"/>
      <c r="FK17" s="94"/>
      <c r="FL17" s="94"/>
      <c r="FM17" s="65"/>
      <c r="FN17" s="65"/>
      <c r="FO17" s="65"/>
      <c r="FP17" s="65"/>
      <c r="FQ17" s="65"/>
      <c r="FR17" s="54"/>
      <c r="FS17" s="132" t="s">
        <v>22</v>
      </c>
      <c r="FT17" s="47"/>
    </row>
    <row r="18" spans="1:176" ht="15" customHeight="1" thickTop="1">
      <c r="A18" s="138"/>
      <c r="B18" s="541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3"/>
      <c r="O18" s="451"/>
      <c r="P18" s="451"/>
      <c r="Q18" s="451"/>
      <c r="R18" s="451"/>
      <c r="S18" s="451"/>
      <c r="T18" s="451"/>
      <c r="U18" s="451"/>
      <c r="V18" s="451"/>
      <c r="W18" s="157"/>
      <c r="X18" s="526"/>
      <c r="Y18" s="526"/>
      <c r="Z18" s="526"/>
      <c r="AA18" s="526"/>
      <c r="AB18" s="526"/>
      <c r="AC18" s="526"/>
      <c r="AD18" s="158"/>
      <c r="AE18" s="157"/>
      <c r="AF18" s="526"/>
      <c r="AG18" s="526"/>
      <c r="AH18" s="526"/>
      <c r="AI18" s="526"/>
      <c r="AJ18" s="526"/>
      <c r="AK18" s="526"/>
      <c r="AL18" s="158"/>
      <c r="AM18" s="157"/>
      <c r="AN18" s="526"/>
      <c r="AO18" s="526"/>
      <c r="AP18" s="437"/>
      <c r="AQ18" s="437"/>
      <c r="AR18" s="437"/>
      <c r="AS18" s="437"/>
      <c r="AT18" s="40"/>
      <c r="AU18" s="609"/>
      <c r="AV18" s="609"/>
      <c r="AW18" s="609"/>
      <c r="AX18" s="552"/>
      <c r="AY18" s="552"/>
      <c r="AZ18" s="552"/>
      <c r="BA18" s="552"/>
      <c r="BB18" s="552"/>
      <c r="BC18" s="552"/>
      <c r="BD18" s="552"/>
      <c r="BE18" s="552"/>
      <c r="BF18" s="552"/>
      <c r="BG18" s="610"/>
      <c r="BH18" s="610"/>
      <c r="BI18" s="610"/>
      <c r="BJ18" s="552"/>
      <c r="BK18" s="552"/>
      <c r="BL18" s="552"/>
      <c r="BM18" s="552"/>
      <c r="BN18" s="552"/>
      <c r="BO18" s="552"/>
      <c r="BP18" s="445"/>
      <c r="BQ18" s="446"/>
      <c r="BR18" s="447"/>
      <c r="BS18" s="127"/>
      <c r="BT18" s="127"/>
      <c r="BU18" s="85"/>
      <c r="CE18" s="139"/>
      <c r="CF18" s="418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20"/>
      <c r="CS18" s="451"/>
      <c r="CT18" s="451"/>
      <c r="CU18" s="451"/>
      <c r="CV18" s="451"/>
      <c r="CW18" s="451"/>
      <c r="CX18" s="451"/>
      <c r="CY18" s="451"/>
      <c r="CZ18" s="451"/>
      <c r="DA18" s="121"/>
      <c r="DB18" s="437"/>
      <c r="DC18" s="437"/>
      <c r="DD18" s="437"/>
      <c r="DE18" s="437"/>
      <c r="DF18" s="437"/>
      <c r="DG18" s="437"/>
      <c r="DH18" s="119"/>
      <c r="DI18" s="121"/>
      <c r="DJ18" s="437"/>
      <c r="DK18" s="437"/>
      <c r="DL18" s="437"/>
      <c r="DM18" s="437"/>
      <c r="DN18" s="437"/>
      <c r="DO18" s="437"/>
      <c r="DP18" s="119"/>
      <c r="DQ18" s="121"/>
      <c r="DR18" s="437"/>
      <c r="DS18" s="437"/>
      <c r="DT18" s="437"/>
      <c r="DU18" s="437"/>
      <c r="DV18" s="437"/>
      <c r="DW18" s="437"/>
      <c r="DX18" s="40"/>
      <c r="DY18" s="609"/>
      <c r="DZ18" s="609"/>
      <c r="EA18" s="609"/>
      <c r="EB18" s="552"/>
      <c r="EC18" s="552"/>
      <c r="ED18" s="552"/>
      <c r="EE18" s="552"/>
      <c r="EF18" s="552"/>
      <c r="EG18" s="552"/>
      <c r="EH18" s="552"/>
      <c r="EI18" s="552"/>
      <c r="EJ18" s="552"/>
      <c r="EK18" s="610"/>
      <c r="EL18" s="610"/>
      <c r="EM18" s="610"/>
      <c r="EN18" s="552"/>
      <c r="EO18" s="552"/>
      <c r="EP18" s="552"/>
      <c r="EQ18" s="552"/>
      <c r="ER18" s="552"/>
      <c r="ES18" s="552"/>
      <c r="ET18" s="445"/>
      <c r="EU18" s="446"/>
      <c r="EV18" s="447"/>
      <c r="EW18" s="130"/>
      <c r="EX18" s="130"/>
      <c r="EY18" s="130"/>
      <c r="EZ18" s="130"/>
      <c r="FA18" s="131"/>
      <c r="FB18" s="131"/>
      <c r="FC18" s="131"/>
      <c r="FD18" s="130"/>
      <c r="FE18" s="130"/>
      <c r="FF18" s="130"/>
      <c r="FG18" s="130"/>
      <c r="FH18" s="130"/>
      <c r="FI18" s="130"/>
      <c r="FJ18" s="94"/>
      <c r="FK18" s="94"/>
      <c r="FL18" s="94"/>
      <c r="FM18" s="65"/>
      <c r="FN18" s="65"/>
      <c r="FO18" s="65"/>
      <c r="FP18" s="65"/>
      <c r="FQ18" s="65"/>
      <c r="FR18" s="54"/>
      <c r="FS18" s="132" t="s">
        <v>21</v>
      </c>
      <c r="FT18" s="48"/>
    </row>
    <row r="19" spans="1:176" ht="15" customHeight="1">
      <c r="A19" s="138"/>
      <c r="B19" s="458" t="s">
        <v>25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516"/>
      <c r="O19" s="428" t="str">
        <f>IF(P21="","",IF(P21&lt;T21,"●",IF(P21&gt;T21,"○",IF(P21=T21,"△"))))</f>
        <v>●</v>
      </c>
      <c r="P19" s="428"/>
      <c r="Q19" s="428"/>
      <c r="R19" s="428"/>
      <c r="S19" s="428"/>
      <c r="T19" s="428"/>
      <c r="U19" s="428"/>
      <c r="V19" s="428"/>
      <c r="W19" s="527"/>
      <c r="X19" s="527"/>
      <c r="Y19" s="527"/>
      <c r="Z19" s="527"/>
      <c r="AA19" s="527"/>
      <c r="AB19" s="527"/>
      <c r="AC19" s="527"/>
      <c r="AD19" s="527"/>
      <c r="AE19" s="522">
        <v>6</v>
      </c>
      <c r="AF19" s="523"/>
      <c r="AG19" s="523"/>
      <c r="AH19" s="436" t="str">
        <f>IF(AF21="","",IF(AF21&lt;AJ21,"●",IF(AF21&gt;AJ21,"○",IF(AF21=AJ21,"△"))))</f>
        <v>●</v>
      </c>
      <c r="AI19" s="436"/>
      <c r="AJ19" s="153"/>
      <c r="AK19" s="153"/>
      <c r="AL19" s="154"/>
      <c r="AM19" s="522">
        <v>10</v>
      </c>
      <c r="AN19" s="523"/>
      <c r="AO19" s="523"/>
      <c r="AP19" s="436" t="str">
        <f>IF(AN21="","",IF(AN21&lt;AR21,"●",IF(AN21&gt;AR21,"○",IF(AN21=AR21,"△"))))</f>
        <v>●</v>
      </c>
      <c r="AQ19" s="436"/>
      <c r="AR19" s="31"/>
      <c r="AS19" s="31"/>
      <c r="AT19" s="32"/>
      <c r="AU19" s="604">
        <f>COUNTIF(O19:AT20,"○")*1</f>
        <v>0</v>
      </c>
      <c r="AV19" s="604"/>
      <c r="AW19" s="604"/>
      <c r="AX19" s="549">
        <f>COUNTIF(O19:AT20,"●")*1</f>
        <v>3</v>
      </c>
      <c r="AY19" s="549"/>
      <c r="AZ19" s="549"/>
      <c r="BA19" s="549">
        <f>COUNTIF(O19:AT20,"△")*1</f>
        <v>0</v>
      </c>
      <c r="BB19" s="549"/>
      <c r="BC19" s="549"/>
      <c r="BD19" s="549">
        <f>COUNTIF(O19:AT20,"○")*3+COUNTIF(O19:AT20,"△")*1</f>
        <v>0</v>
      </c>
      <c r="BE19" s="549"/>
      <c r="BF19" s="549"/>
      <c r="BG19" s="605">
        <f>AB16+AF21+AN21+W19</f>
        <v>0</v>
      </c>
      <c r="BH19" s="605"/>
      <c r="BI19" s="605"/>
      <c r="BJ19" s="549">
        <f>AB21+AJ21+AR21+X16</f>
        <v>10</v>
      </c>
      <c r="BK19" s="549"/>
      <c r="BL19" s="549"/>
      <c r="BM19" s="549">
        <f>BG19-BJ19</f>
        <v>-10</v>
      </c>
      <c r="BN19" s="549"/>
      <c r="BO19" s="549"/>
      <c r="BP19" s="442">
        <v>4</v>
      </c>
      <c r="BQ19" s="443"/>
      <c r="BR19" s="444"/>
      <c r="BS19" s="127"/>
      <c r="BT19" s="127"/>
      <c r="BU19" s="85"/>
      <c r="CE19" s="139"/>
      <c r="CF19" s="409" t="s">
        <v>20</v>
      </c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1"/>
      <c r="CS19" s="428" t="str">
        <f>IF(CT21="","",IF(CT21&lt;CX21,"●",IF(CT21&gt;CX21,"○",IF(CT21=CX21,"△"))))</f>
        <v>●</v>
      </c>
      <c r="CT19" s="428"/>
      <c r="CU19" s="428"/>
      <c r="CV19" s="428"/>
      <c r="CW19" s="428"/>
      <c r="CX19" s="428"/>
      <c r="CY19" s="428"/>
      <c r="CZ19" s="428"/>
      <c r="DA19" s="429"/>
      <c r="DB19" s="429"/>
      <c r="DC19" s="429"/>
      <c r="DD19" s="429"/>
      <c r="DE19" s="429"/>
      <c r="DF19" s="429"/>
      <c r="DG19" s="429"/>
      <c r="DH19" s="429"/>
      <c r="DI19" s="432">
        <v>6</v>
      </c>
      <c r="DJ19" s="433"/>
      <c r="DK19" s="433"/>
      <c r="DL19" s="436" t="str">
        <f>IF(DJ21="","",IF(DJ21&lt;DN21,"●",IF(DJ21&gt;DN21,"○",IF(DJ21=DN21,"△"))))</f>
        <v>○</v>
      </c>
      <c r="DM19" s="436"/>
      <c r="DN19" s="31"/>
      <c r="DO19" s="31"/>
      <c r="DP19" s="32"/>
      <c r="DQ19" s="432">
        <v>10</v>
      </c>
      <c r="DR19" s="433"/>
      <c r="DS19" s="433"/>
      <c r="DT19" s="436" t="str">
        <f>IF(DR21="","",IF(DR21&lt;DV21,"●",IF(DR21&gt;DV21,"○",IF(DR21=DV21,"△"))))</f>
        <v>●</v>
      </c>
      <c r="DU19" s="436"/>
      <c r="DV19" s="31"/>
      <c r="DW19" s="31"/>
      <c r="DX19" s="32"/>
      <c r="DY19" s="604">
        <f>COUNTIF(CS19:DX20,"○")*1</f>
        <v>1</v>
      </c>
      <c r="DZ19" s="604"/>
      <c r="EA19" s="604"/>
      <c r="EB19" s="549">
        <f>COUNTIF(CS19:DX20,"●")*1</f>
        <v>2</v>
      </c>
      <c r="EC19" s="549"/>
      <c r="ED19" s="549"/>
      <c r="EE19" s="549">
        <f>COUNTIF(CS19:DX20,"△")*1</f>
        <v>0</v>
      </c>
      <c r="EF19" s="549"/>
      <c r="EG19" s="549"/>
      <c r="EH19" s="549">
        <f>COUNTIF(CS19:DX20,"○")*3+COUNTIF(CS19:DX20,"△")*1</f>
        <v>3</v>
      </c>
      <c r="EI19" s="549"/>
      <c r="EJ19" s="549"/>
      <c r="EK19" s="605">
        <f>DF16+DJ21+DR21+DA19</f>
        <v>3</v>
      </c>
      <c r="EL19" s="605"/>
      <c r="EM19" s="605"/>
      <c r="EN19" s="549">
        <f>DF21+DN21+DV21+DB16</f>
        <v>6</v>
      </c>
      <c r="EO19" s="549"/>
      <c r="EP19" s="549"/>
      <c r="EQ19" s="549">
        <f>EK19-EN19</f>
        <v>-3</v>
      </c>
      <c r="ER19" s="549"/>
      <c r="ES19" s="549"/>
      <c r="ET19" s="442">
        <v>3</v>
      </c>
      <c r="EU19" s="443"/>
      <c r="EV19" s="444"/>
      <c r="EW19" s="130"/>
      <c r="EX19" s="130"/>
      <c r="EY19" s="130"/>
      <c r="EZ19" s="130"/>
      <c r="FA19" s="131"/>
      <c r="FB19" s="131"/>
      <c r="FC19" s="131"/>
      <c r="FD19" s="130"/>
      <c r="FE19" s="130"/>
      <c r="FF19" s="130"/>
      <c r="FG19" s="130"/>
      <c r="FH19" s="130"/>
      <c r="FI19" s="130"/>
      <c r="FJ19" s="94"/>
      <c r="FK19" s="94"/>
      <c r="FL19" s="94"/>
      <c r="FM19" s="65"/>
      <c r="FN19" s="65"/>
      <c r="FO19" s="65"/>
      <c r="FP19" s="65"/>
      <c r="FQ19" s="65"/>
      <c r="FR19" s="54"/>
      <c r="FS19" s="110" t="s">
        <v>48</v>
      </c>
      <c r="FT19" s="49"/>
    </row>
    <row r="20" spans="1:176" ht="15" customHeight="1" thickBot="1">
      <c r="A20" s="138"/>
      <c r="B20" s="460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517"/>
      <c r="O20" s="428"/>
      <c r="P20" s="428"/>
      <c r="Q20" s="428"/>
      <c r="R20" s="428"/>
      <c r="S20" s="428"/>
      <c r="T20" s="428"/>
      <c r="U20" s="428"/>
      <c r="V20" s="428"/>
      <c r="W20" s="528"/>
      <c r="X20" s="528"/>
      <c r="Y20" s="528"/>
      <c r="Z20" s="528"/>
      <c r="AA20" s="528"/>
      <c r="AB20" s="528"/>
      <c r="AC20" s="528"/>
      <c r="AD20" s="528"/>
      <c r="AE20" s="524"/>
      <c r="AF20" s="525"/>
      <c r="AG20" s="525"/>
      <c r="AH20" s="437"/>
      <c r="AI20" s="437"/>
      <c r="AJ20" s="155"/>
      <c r="AK20" s="155"/>
      <c r="AL20" s="156"/>
      <c r="AM20" s="524"/>
      <c r="AN20" s="525"/>
      <c r="AO20" s="525"/>
      <c r="AP20" s="437"/>
      <c r="AQ20" s="437"/>
      <c r="AR20" s="36"/>
      <c r="AS20" s="36"/>
      <c r="AT20" s="37"/>
      <c r="AU20" s="447"/>
      <c r="AV20" s="447"/>
      <c r="AW20" s="447"/>
      <c r="AX20" s="550"/>
      <c r="AY20" s="550"/>
      <c r="AZ20" s="550"/>
      <c r="BA20" s="550"/>
      <c r="BB20" s="550"/>
      <c r="BC20" s="550"/>
      <c r="BD20" s="550"/>
      <c r="BE20" s="550"/>
      <c r="BF20" s="550"/>
      <c r="BG20" s="606"/>
      <c r="BH20" s="606"/>
      <c r="BI20" s="606"/>
      <c r="BJ20" s="550"/>
      <c r="BK20" s="550"/>
      <c r="BL20" s="550"/>
      <c r="BM20" s="550"/>
      <c r="BN20" s="550"/>
      <c r="BO20" s="550"/>
      <c r="BP20" s="442"/>
      <c r="BQ20" s="443"/>
      <c r="BR20" s="444"/>
      <c r="BS20" s="127"/>
      <c r="BT20" s="127"/>
      <c r="BU20" s="85"/>
      <c r="CE20" s="139"/>
      <c r="CF20" s="412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4"/>
      <c r="CS20" s="428"/>
      <c r="CT20" s="428"/>
      <c r="CU20" s="428"/>
      <c r="CV20" s="428"/>
      <c r="CW20" s="428"/>
      <c r="CX20" s="428"/>
      <c r="CY20" s="428"/>
      <c r="CZ20" s="428"/>
      <c r="DA20" s="430"/>
      <c r="DB20" s="430"/>
      <c r="DC20" s="430"/>
      <c r="DD20" s="430"/>
      <c r="DE20" s="430"/>
      <c r="DF20" s="430"/>
      <c r="DG20" s="430"/>
      <c r="DH20" s="430"/>
      <c r="DI20" s="434"/>
      <c r="DJ20" s="435"/>
      <c r="DK20" s="435"/>
      <c r="DL20" s="437"/>
      <c r="DM20" s="437"/>
      <c r="DN20" s="36"/>
      <c r="DO20" s="36"/>
      <c r="DP20" s="37"/>
      <c r="DQ20" s="434"/>
      <c r="DR20" s="435"/>
      <c r="DS20" s="435"/>
      <c r="DT20" s="437"/>
      <c r="DU20" s="437"/>
      <c r="DV20" s="36"/>
      <c r="DW20" s="36"/>
      <c r="DX20" s="37"/>
      <c r="DY20" s="447"/>
      <c r="DZ20" s="447"/>
      <c r="EA20" s="447"/>
      <c r="EB20" s="550"/>
      <c r="EC20" s="550"/>
      <c r="ED20" s="550"/>
      <c r="EE20" s="550"/>
      <c r="EF20" s="550"/>
      <c r="EG20" s="550"/>
      <c r="EH20" s="550"/>
      <c r="EI20" s="550"/>
      <c r="EJ20" s="550"/>
      <c r="EK20" s="606"/>
      <c r="EL20" s="606"/>
      <c r="EM20" s="606"/>
      <c r="EN20" s="550"/>
      <c r="EO20" s="550"/>
      <c r="EP20" s="550"/>
      <c r="EQ20" s="550"/>
      <c r="ER20" s="550"/>
      <c r="ES20" s="550"/>
      <c r="ET20" s="442"/>
      <c r="EU20" s="443"/>
      <c r="EV20" s="444"/>
      <c r="EW20" s="130"/>
      <c r="EX20" s="130"/>
      <c r="EY20" s="130"/>
      <c r="EZ20" s="130"/>
      <c r="FA20" s="131"/>
      <c r="FB20" s="131"/>
      <c r="FC20" s="131"/>
      <c r="FD20" s="130"/>
      <c r="FE20" s="130"/>
      <c r="FF20" s="130"/>
      <c r="FG20" s="130"/>
      <c r="FH20" s="130"/>
      <c r="FI20" s="130"/>
      <c r="FJ20" s="94"/>
      <c r="FK20" s="94"/>
      <c r="FL20" s="94"/>
      <c r="FM20" s="65"/>
      <c r="FN20" s="65"/>
      <c r="FO20" s="65"/>
      <c r="FP20" s="65"/>
      <c r="FQ20" s="65"/>
      <c r="FR20" s="54"/>
      <c r="FS20" s="132" t="s">
        <v>50</v>
      </c>
      <c r="FT20" s="50"/>
    </row>
    <row r="21" spans="1:176" ht="15" customHeight="1" thickBot="1" thickTop="1">
      <c r="A21" s="138">
        <v>2</v>
      </c>
      <c r="B21" s="462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518"/>
      <c r="O21" s="121"/>
      <c r="P21" s="437">
        <f>IF(AB16="","",AB16)</f>
        <v>0</v>
      </c>
      <c r="Q21" s="437"/>
      <c r="R21" s="437" t="s">
        <v>36</v>
      </c>
      <c r="S21" s="437"/>
      <c r="T21" s="437">
        <f>IF(X16="","",X16)</f>
        <v>4</v>
      </c>
      <c r="U21" s="437"/>
      <c r="V21" s="119"/>
      <c r="W21" s="528"/>
      <c r="X21" s="528"/>
      <c r="Y21" s="528"/>
      <c r="Z21" s="528"/>
      <c r="AA21" s="528"/>
      <c r="AB21" s="528"/>
      <c r="AC21" s="528"/>
      <c r="AD21" s="528"/>
      <c r="AE21" s="157"/>
      <c r="AF21" s="526">
        <v>0</v>
      </c>
      <c r="AG21" s="526"/>
      <c r="AH21" s="526" t="s">
        <v>36</v>
      </c>
      <c r="AI21" s="526"/>
      <c r="AJ21" s="526">
        <v>3</v>
      </c>
      <c r="AK21" s="526"/>
      <c r="AL21" s="158"/>
      <c r="AM21" s="157"/>
      <c r="AN21" s="526">
        <v>0</v>
      </c>
      <c r="AO21" s="526"/>
      <c r="AP21" s="437" t="s">
        <v>36</v>
      </c>
      <c r="AQ21" s="437"/>
      <c r="AR21" s="437">
        <v>3</v>
      </c>
      <c r="AS21" s="437"/>
      <c r="AT21" s="40"/>
      <c r="AU21" s="607"/>
      <c r="AV21" s="607"/>
      <c r="AW21" s="607"/>
      <c r="AX21" s="551"/>
      <c r="AY21" s="551"/>
      <c r="AZ21" s="551"/>
      <c r="BA21" s="551"/>
      <c r="BB21" s="551"/>
      <c r="BC21" s="551"/>
      <c r="BD21" s="551"/>
      <c r="BE21" s="551"/>
      <c r="BF21" s="551"/>
      <c r="BG21" s="608"/>
      <c r="BH21" s="608"/>
      <c r="BI21" s="608"/>
      <c r="BJ21" s="551"/>
      <c r="BK21" s="551"/>
      <c r="BL21" s="551"/>
      <c r="BM21" s="551"/>
      <c r="BN21" s="551"/>
      <c r="BO21" s="551"/>
      <c r="BP21" s="442"/>
      <c r="BQ21" s="443"/>
      <c r="BR21" s="444"/>
      <c r="BS21" s="127"/>
      <c r="BT21" s="127"/>
      <c r="BU21" s="85"/>
      <c r="CE21" s="139">
        <v>2</v>
      </c>
      <c r="CF21" s="415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7"/>
      <c r="CS21" s="121"/>
      <c r="CT21" s="437">
        <f>IF(DF16="","",DF16)</f>
        <v>1</v>
      </c>
      <c r="CU21" s="437"/>
      <c r="CV21" s="437" t="s">
        <v>36</v>
      </c>
      <c r="CW21" s="437"/>
      <c r="CX21" s="437">
        <f>IF(DB16="","",DB16)</f>
        <v>4</v>
      </c>
      <c r="CY21" s="437"/>
      <c r="CZ21" s="119"/>
      <c r="DA21" s="430"/>
      <c r="DB21" s="430"/>
      <c r="DC21" s="430"/>
      <c r="DD21" s="430"/>
      <c r="DE21" s="430"/>
      <c r="DF21" s="430"/>
      <c r="DG21" s="430"/>
      <c r="DH21" s="430"/>
      <c r="DI21" s="121"/>
      <c r="DJ21" s="437">
        <v>2</v>
      </c>
      <c r="DK21" s="437"/>
      <c r="DL21" s="437" t="s">
        <v>36</v>
      </c>
      <c r="DM21" s="437"/>
      <c r="DN21" s="437">
        <v>0</v>
      </c>
      <c r="DO21" s="437"/>
      <c r="DP21" s="119"/>
      <c r="DQ21" s="121"/>
      <c r="DR21" s="437">
        <v>0</v>
      </c>
      <c r="DS21" s="437"/>
      <c r="DT21" s="437" t="s">
        <v>36</v>
      </c>
      <c r="DU21" s="437"/>
      <c r="DV21" s="437">
        <v>2</v>
      </c>
      <c r="DW21" s="437"/>
      <c r="DX21" s="40"/>
      <c r="DY21" s="607"/>
      <c r="DZ21" s="607"/>
      <c r="EA21" s="607"/>
      <c r="EB21" s="551"/>
      <c r="EC21" s="551"/>
      <c r="ED21" s="551"/>
      <c r="EE21" s="551"/>
      <c r="EF21" s="551"/>
      <c r="EG21" s="551"/>
      <c r="EH21" s="551"/>
      <c r="EI21" s="551"/>
      <c r="EJ21" s="551"/>
      <c r="EK21" s="608"/>
      <c r="EL21" s="608"/>
      <c r="EM21" s="608"/>
      <c r="EN21" s="551"/>
      <c r="EO21" s="551"/>
      <c r="EP21" s="551"/>
      <c r="EQ21" s="551"/>
      <c r="ER21" s="551"/>
      <c r="ES21" s="551"/>
      <c r="ET21" s="442"/>
      <c r="EU21" s="443"/>
      <c r="EV21" s="444"/>
      <c r="EW21" s="130"/>
      <c r="EX21" s="130"/>
      <c r="EY21" s="130"/>
      <c r="EZ21" s="130"/>
      <c r="FA21" s="131"/>
      <c r="FB21" s="131"/>
      <c r="FC21" s="131"/>
      <c r="FD21" s="130"/>
      <c r="FE21" s="130"/>
      <c r="FF21" s="130"/>
      <c r="FG21" s="130"/>
      <c r="FH21" s="130"/>
      <c r="FI21" s="130"/>
      <c r="FJ21" s="94"/>
      <c r="FK21" s="94"/>
      <c r="FL21" s="94"/>
      <c r="FM21" s="65"/>
      <c r="FN21" s="65"/>
      <c r="FO21" s="65"/>
      <c r="FP21" s="65"/>
      <c r="FQ21" s="65"/>
      <c r="FR21" s="54"/>
      <c r="FS21" s="132" t="s">
        <v>38</v>
      </c>
      <c r="FT21" s="50"/>
    </row>
    <row r="22" spans="1:176" ht="15" customHeight="1" thickBot="1" thickTop="1">
      <c r="A22" s="138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518"/>
      <c r="O22" s="121"/>
      <c r="P22" s="437"/>
      <c r="Q22" s="437"/>
      <c r="R22" s="437"/>
      <c r="S22" s="437"/>
      <c r="T22" s="437"/>
      <c r="U22" s="437"/>
      <c r="V22" s="119"/>
      <c r="W22" s="528"/>
      <c r="X22" s="528"/>
      <c r="Y22" s="528"/>
      <c r="Z22" s="528"/>
      <c r="AA22" s="528"/>
      <c r="AB22" s="528"/>
      <c r="AC22" s="528"/>
      <c r="AD22" s="528"/>
      <c r="AE22" s="157"/>
      <c r="AF22" s="526"/>
      <c r="AG22" s="526"/>
      <c r="AH22" s="526"/>
      <c r="AI22" s="526"/>
      <c r="AJ22" s="526"/>
      <c r="AK22" s="526"/>
      <c r="AL22" s="158"/>
      <c r="AM22" s="157"/>
      <c r="AN22" s="526"/>
      <c r="AO22" s="526"/>
      <c r="AP22" s="437"/>
      <c r="AQ22" s="437"/>
      <c r="AR22" s="437"/>
      <c r="AS22" s="437"/>
      <c r="AT22" s="40"/>
      <c r="AU22" s="607"/>
      <c r="AV22" s="607"/>
      <c r="AW22" s="607"/>
      <c r="AX22" s="551"/>
      <c r="AY22" s="551"/>
      <c r="AZ22" s="551"/>
      <c r="BA22" s="551"/>
      <c r="BB22" s="551"/>
      <c r="BC22" s="551"/>
      <c r="BD22" s="551"/>
      <c r="BE22" s="551"/>
      <c r="BF22" s="551"/>
      <c r="BG22" s="608"/>
      <c r="BH22" s="608"/>
      <c r="BI22" s="608"/>
      <c r="BJ22" s="551"/>
      <c r="BK22" s="551"/>
      <c r="BL22" s="551"/>
      <c r="BM22" s="551"/>
      <c r="BN22" s="551"/>
      <c r="BO22" s="551"/>
      <c r="BP22" s="442"/>
      <c r="BQ22" s="443"/>
      <c r="BR22" s="444"/>
      <c r="BS22" s="127"/>
      <c r="BT22" s="127"/>
      <c r="BU22" s="85"/>
      <c r="CE22" s="139"/>
      <c r="CF22" s="415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7"/>
      <c r="CS22" s="121"/>
      <c r="CT22" s="437"/>
      <c r="CU22" s="437"/>
      <c r="CV22" s="437"/>
      <c r="CW22" s="437"/>
      <c r="CX22" s="437"/>
      <c r="CY22" s="437"/>
      <c r="CZ22" s="119"/>
      <c r="DA22" s="430"/>
      <c r="DB22" s="430"/>
      <c r="DC22" s="430"/>
      <c r="DD22" s="430"/>
      <c r="DE22" s="430"/>
      <c r="DF22" s="430"/>
      <c r="DG22" s="430"/>
      <c r="DH22" s="430"/>
      <c r="DI22" s="121"/>
      <c r="DJ22" s="437"/>
      <c r="DK22" s="437"/>
      <c r="DL22" s="437"/>
      <c r="DM22" s="437"/>
      <c r="DN22" s="437"/>
      <c r="DO22" s="437"/>
      <c r="DP22" s="119"/>
      <c r="DQ22" s="121"/>
      <c r="DR22" s="437"/>
      <c r="DS22" s="437"/>
      <c r="DT22" s="437"/>
      <c r="DU22" s="437"/>
      <c r="DV22" s="437"/>
      <c r="DW22" s="437"/>
      <c r="DX22" s="40"/>
      <c r="DY22" s="607"/>
      <c r="DZ22" s="607"/>
      <c r="EA22" s="607"/>
      <c r="EB22" s="551"/>
      <c r="EC22" s="551"/>
      <c r="ED22" s="551"/>
      <c r="EE22" s="551"/>
      <c r="EF22" s="551"/>
      <c r="EG22" s="551"/>
      <c r="EH22" s="551"/>
      <c r="EI22" s="551"/>
      <c r="EJ22" s="551"/>
      <c r="EK22" s="608"/>
      <c r="EL22" s="608"/>
      <c r="EM22" s="608"/>
      <c r="EN22" s="551"/>
      <c r="EO22" s="551"/>
      <c r="EP22" s="551"/>
      <c r="EQ22" s="551"/>
      <c r="ER22" s="551"/>
      <c r="ES22" s="551"/>
      <c r="ET22" s="442"/>
      <c r="EU22" s="443"/>
      <c r="EV22" s="444"/>
      <c r="EW22" s="130"/>
      <c r="EX22" s="130"/>
      <c r="EY22" s="130"/>
      <c r="EZ22" s="130"/>
      <c r="FA22" s="131"/>
      <c r="FB22" s="131"/>
      <c r="FC22" s="131"/>
      <c r="FD22" s="130"/>
      <c r="FE22" s="130"/>
      <c r="FF22" s="130"/>
      <c r="FG22" s="130"/>
      <c r="FH22" s="130"/>
      <c r="FI22" s="130"/>
      <c r="FJ22" s="94"/>
      <c r="FK22" s="94"/>
      <c r="FL22" s="94"/>
      <c r="FM22" s="65"/>
      <c r="FN22" s="65"/>
      <c r="FO22" s="65"/>
      <c r="FP22" s="65"/>
      <c r="FQ22" s="65"/>
      <c r="FR22" s="54"/>
      <c r="FS22" s="132" t="s">
        <v>54</v>
      </c>
      <c r="FT22" s="49"/>
    </row>
    <row r="23" spans="1:176" ht="15" customHeight="1" thickTop="1">
      <c r="A23" s="138"/>
      <c r="B23" s="519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1"/>
      <c r="O23" s="121"/>
      <c r="P23" s="437"/>
      <c r="Q23" s="437"/>
      <c r="R23" s="437"/>
      <c r="S23" s="437"/>
      <c r="T23" s="437"/>
      <c r="U23" s="437"/>
      <c r="V23" s="119"/>
      <c r="W23" s="528"/>
      <c r="X23" s="528"/>
      <c r="Y23" s="528"/>
      <c r="Z23" s="528"/>
      <c r="AA23" s="528"/>
      <c r="AB23" s="528"/>
      <c r="AC23" s="528"/>
      <c r="AD23" s="528"/>
      <c r="AE23" s="157"/>
      <c r="AF23" s="526"/>
      <c r="AG23" s="526"/>
      <c r="AH23" s="526"/>
      <c r="AI23" s="526"/>
      <c r="AJ23" s="526"/>
      <c r="AK23" s="526"/>
      <c r="AL23" s="158"/>
      <c r="AM23" s="157"/>
      <c r="AN23" s="526"/>
      <c r="AO23" s="526"/>
      <c r="AP23" s="437"/>
      <c r="AQ23" s="437"/>
      <c r="AR23" s="437"/>
      <c r="AS23" s="437"/>
      <c r="AT23" s="40"/>
      <c r="AU23" s="609"/>
      <c r="AV23" s="609"/>
      <c r="AW23" s="609"/>
      <c r="AX23" s="552"/>
      <c r="AY23" s="552"/>
      <c r="AZ23" s="552"/>
      <c r="BA23" s="552"/>
      <c r="BB23" s="552"/>
      <c r="BC23" s="552"/>
      <c r="BD23" s="552"/>
      <c r="BE23" s="552"/>
      <c r="BF23" s="552"/>
      <c r="BG23" s="610"/>
      <c r="BH23" s="610"/>
      <c r="BI23" s="610"/>
      <c r="BJ23" s="552"/>
      <c r="BK23" s="552"/>
      <c r="BL23" s="552"/>
      <c r="BM23" s="552"/>
      <c r="BN23" s="552"/>
      <c r="BO23" s="552"/>
      <c r="BP23" s="442"/>
      <c r="BQ23" s="443"/>
      <c r="BR23" s="444"/>
      <c r="BS23" s="127"/>
      <c r="BT23" s="127"/>
      <c r="BU23" s="85"/>
      <c r="CE23" s="139"/>
      <c r="CF23" s="418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20"/>
      <c r="CS23" s="121"/>
      <c r="CT23" s="437"/>
      <c r="CU23" s="437"/>
      <c r="CV23" s="437"/>
      <c r="CW23" s="437"/>
      <c r="CX23" s="437"/>
      <c r="CY23" s="437"/>
      <c r="CZ23" s="119"/>
      <c r="DA23" s="430"/>
      <c r="DB23" s="430"/>
      <c r="DC23" s="430"/>
      <c r="DD23" s="430"/>
      <c r="DE23" s="430"/>
      <c r="DF23" s="430"/>
      <c r="DG23" s="430"/>
      <c r="DH23" s="430"/>
      <c r="DI23" s="121"/>
      <c r="DJ23" s="437"/>
      <c r="DK23" s="437"/>
      <c r="DL23" s="437"/>
      <c r="DM23" s="437"/>
      <c r="DN23" s="437"/>
      <c r="DO23" s="437"/>
      <c r="DP23" s="119"/>
      <c r="DQ23" s="121"/>
      <c r="DR23" s="437"/>
      <c r="DS23" s="437"/>
      <c r="DT23" s="437"/>
      <c r="DU23" s="437"/>
      <c r="DV23" s="437"/>
      <c r="DW23" s="437"/>
      <c r="DX23" s="40"/>
      <c r="DY23" s="609"/>
      <c r="DZ23" s="609"/>
      <c r="EA23" s="609"/>
      <c r="EB23" s="552"/>
      <c r="EC23" s="552"/>
      <c r="ED23" s="552"/>
      <c r="EE23" s="552"/>
      <c r="EF23" s="552"/>
      <c r="EG23" s="552"/>
      <c r="EH23" s="552"/>
      <c r="EI23" s="552"/>
      <c r="EJ23" s="552"/>
      <c r="EK23" s="610"/>
      <c r="EL23" s="610"/>
      <c r="EM23" s="610"/>
      <c r="EN23" s="552"/>
      <c r="EO23" s="552"/>
      <c r="EP23" s="552"/>
      <c r="EQ23" s="552"/>
      <c r="ER23" s="552"/>
      <c r="ES23" s="552"/>
      <c r="ET23" s="442"/>
      <c r="EU23" s="443"/>
      <c r="EV23" s="444"/>
      <c r="EW23" s="130"/>
      <c r="EX23" s="130"/>
      <c r="EY23" s="130"/>
      <c r="EZ23" s="130"/>
      <c r="FA23" s="131"/>
      <c r="FB23" s="131"/>
      <c r="FC23" s="131"/>
      <c r="FD23" s="130"/>
      <c r="FE23" s="130"/>
      <c r="FF23" s="130"/>
      <c r="FG23" s="130"/>
      <c r="FH23" s="130"/>
      <c r="FI23" s="130"/>
      <c r="FJ23" s="94"/>
      <c r="FK23" s="94"/>
      <c r="FL23" s="94"/>
      <c r="FM23" s="65"/>
      <c r="FN23" s="65"/>
      <c r="FO23" s="65"/>
      <c r="FP23" s="65"/>
      <c r="FQ23" s="65"/>
      <c r="FR23" s="54"/>
      <c r="FS23" s="132" t="s">
        <v>55</v>
      </c>
      <c r="FT23" s="50"/>
    </row>
    <row r="24" spans="1:176" ht="15" customHeight="1">
      <c r="A24" s="138"/>
      <c r="B24" s="458" t="s">
        <v>48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516"/>
      <c r="O24" s="428" t="str">
        <f>IF(P26="","",IF(P26&lt;T26,"●",IF(P26&gt;T26,"○",IF(P26=T26,"△"))))</f>
        <v>●</v>
      </c>
      <c r="P24" s="428"/>
      <c r="Q24" s="428"/>
      <c r="R24" s="428"/>
      <c r="S24" s="428"/>
      <c r="T24" s="428"/>
      <c r="U24" s="428"/>
      <c r="V24" s="428"/>
      <c r="W24" s="529" t="str">
        <f>IF(X26="","",IF(X26&lt;AB26,"●",IF(X26&gt;AB26,"○",IF(X26=AB26,"△"))))</f>
        <v>○</v>
      </c>
      <c r="X24" s="529"/>
      <c r="Y24" s="529"/>
      <c r="Z24" s="529"/>
      <c r="AA24" s="529"/>
      <c r="AB24" s="529"/>
      <c r="AC24" s="529"/>
      <c r="AD24" s="529"/>
      <c r="AE24" s="527"/>
      <c r="AF24" s="527"/>
      <c r="AG24" s="527"/>
      <c r="AH24" s="527"/>
      <c r="AI24" s="527"/>
      <c r="AJ24" s="527"/>
      <c r="AK24" s="527"/>
      <c r="AL24" s="527"/>
      <c r="AM24" s="522">
        <v>2</v>
      </c>
      <c r="AN24" s="523"/>
      <c r="AO24" s="523"/>
      <c r="AP24" s="436" t="str">
        <f>IF(AN26="","",IF(AN26&lt;AR26,"●",IF(AN26&gt;AR26,"○",IF(AN26=AR26,"△"))))</f>
        <v>○</v>
      </c>
      <c r="AQ24" s="436"/>
      <c r="AR24" s="31"/>
      <c r="AS24" s="31"/>
      <c r="AT24" s="32"/>
      <c r="AU24" s="604">
        <f>COUNTIF(O24:AT25,"○")*1</f>
        <v>2</v>
      </c>
      <c r="AV24" s="604"/>
      <c r="AW24" s="604"/>
      <c r="AX24" s="549">
        <f>COUNTIF(O24:AT25,"●")*1</f>
        <v>1</v>
      </c>
      <c r="AY24" s="549"/>
      <c r="AZ24" s="549"/>
      <c r="BA24" s="549">
        <f>COUNTIF(O24:AT25,"△")*1</f>
        <v>0</v>
      </c>
      <c r="BB24" s="549"/>
      <c r="BC24" s="549"/>
      <c r="BD24" s="549">
        <f>COUNTIF(O24:AT25,"○")*3+COUNTIF(O24:AT25,"△")*1</f>
        <v>6</v>
      </c>
      <c r="BE24" s="549"/>
      <c r="BF24" s="549"/>
      <c r="BG24" s="605">
        <f>AF26+AN26+AJ21+AJ16</f>
        <v>5</v>
      </c>
      <c r="BH24" s="605"/>
      <c r="BI24" s="605"/>
      <c r="BJ24" s="549">
        <f>AE24+AF16+AF21+AR26</f>
        <v>9</v>
      </c>
      <c r="BK24" s="549"/>
      <c r="BL24" s="549"/>
      <c r="BM24" s="549">
        <f>BG24-BJ24</f>
        <v>-4</v>
      </c>
      <c r="BN24" s="549"/>
      <c r="BO24" s="549"/>
      <c r="BP24" s="439">
        <v>2</v>
      </c>
      <c r="BQ24" s="440"/>
      <c r="BR24" s="441"/>
      <c r="BS24" s="127"/>
      <c r="BT24" s="127"/>
      <c r="BU24" s="85"/>
      <c r="CE24" s="139"/>
      <c r="CF24" s="409" t="s">
        <v>26</v>
      </c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1"/>
      <c r="CS24" s="428" t="str">
        <f>IF(CT26="","",IF(CT26&lt;CX26,"●",IF(CT26&gt;CX26,"○",IF(CT26=CX26,"△"))))</f>
        <v>△</v>
      </c>
      <c r="CT24" s="428"/>
      <c r="CU24" s="428"/>
      <c r="CV24" s="428"/>
      <c r="CW24" s="428"/>
      <c r="CX24" s="428"/>
      <c r="CY24" s="428"/>
      <c r="CZ24" s="428"/>
      <c r="DA24" s="428" t="str">
        <f>IF(DB26="","",IF(DB26&lt;DF26,"●",IF(DB26&gt;DF26,"○",IF(DB26=DF26,"△"))))</f>
        <v>●</v>
      </c>
      <c r="DB24" s="428"/>
      <c r="DC24" s="428"/>
      <c r="DD24" s="428"/>
      <c r="DE24" s="428"/>
      <c r="DF24" s="428"/>
      <c r="DG24" s="428"/>
      <c r="DH24" s="428"/>
      <c r="DI24" s="429"/>
      <c r="DJ24" s="429"/>
      <c r="DK24" s="429"/>
      <c r="DL24" s="429"/>
      <c r="DM24" s="429"/>
      <c r="DN24" s="429"/>
      <c r="DO24" s="429"/>
      <c r="DP24" s="429"/>
      <c r="DQ24" s="432">
        <v>2</v>
      </c>
      <c r="DR24" s="433"/>
      <c r="DS24" s="433"/>
      <c r="DT24" s="436" t="str">
        <f>IF(DR26="","",IF(DR26&lt;DV26,"●",IF(DR26&gt;DV26,"○",IF(DR26=DV26,"△"))))</f>
        <v>●</v>
      </c>
      <c r="DU24" s="436"/>
      <c r="DV24" s="31"/>
      <c r="DW24" s="31"/>
      <c r="DX24" s="32"/>
      <c r="DY24" s="604">
        <f>COUNTIF(CS24:DX25,"○")*1</f>
        <v>0</v>
      </c>
      <c r="DZ24" s="604"/>
      <c r="EA24" s="604"/>
      <c r="EB24" s="549">
        <f>COUNTIF(CS24:DX25,"●")*1</f>
        <v>2</v>
      </c>
      <c r="EC24" s="549"/>
      <c r="ED24" s="549"/>
      <c r="EE24" s="549">
        <f>COUNTIF(CS24:DX25,"△")*1</f>
        <v>1</v>
      </c>
      <c r="EF24" s="549"/>
      <c r="EG24" s="549"/>
      <c r="EH24" s="549">
        <f>COUNTIF(CS24:DX25,"○")*3+COUNTIF(CS24:DX25,"△")*1</f>
        <v>1</v>
      </c>
      <c r="EI24" s="549"/>
      <c r="EJ24" s="549"/>
      <c r="EK24" s="605">
        <f>DJ26+DR26+DN21+DN16</f>
        <v>0</v>
      </c>
      <c r="EL24" s="605"/>
      <c r="EM24" s="605"/>
      <c r="EN24" s="549">
        <f>DI24+DJ16+DJ21+DV26</f>
        <v>7</v>
      </c>
      <c r="EO24" s="549"/>
      <c r="EP24" s="549"/>
      <c r="EQ24" s="549">
        <f>EK24-EN24</f>
        <v>-7</v>
      </c>
      <c r="ER24" s="549"/>
      <c r="ES24" s="549"/>
      <c r="ET24" s="439">
        <v>4</v>
      </c>
      <c r="EU24" s="440"/>
      <c r="EV24" s="441"/>
      <c r="EW24" s="130"/>
      <c r="EX24" s="130"/>
      <c r="EY24" s="130"/>
      <c r="EZ24" s="130"/>
      <c r="FA24" s="131"/>
      <c r="FB24" s="131"/>
      <c r="FC24" s="131"/>
      <c r="FD24" s="130"/>
      <c r="FE24" s="130"/>
      <c r="FF24" s="130"/>
      <c r="FG24" s="130"/>
      <c r="FH24" s="130"/>
      <c r="FI24" s="130"/>
      <c r="FJ24" s="94"/>
      <c r="FK24" s="94"/>
      <c r="FL24" s="94"/>
      <c r="FM24" s="88"/>
      <c r="FN24" s="88"/>
      <c r="FO24" s="88"/>
      <c r="FP24" s="87"/>
      <c r="FQ24" s="87"/>
      <c r="FR24" s="54"/>
      <c r="FS24" s="132" t="s">
        <v>56</v>
      </c>
      <c r="FT24" s="50"/>
    </row>
    <row r="25" spans="1:176" ht="15" customHeight="1" thickBot="1">
      <c r="A25" s="138"/>
      <c r="B25" s="460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517"/>
      <c r="O25" s="428"/>
      <c r="P25" s="428"/>
      <c r="Q25" s="428"/>
      <c r="R25" s="428"/>
      <c r="S25" s="428"/>
      <c r="T25" s="428"/>
      <c r="U25" s="428"/>
      <c r="V25" s="428"/>
      <c r="W25" s="529"/>
      <c r="X25" s="529"/>
      <c r="Y25" s="529"/>
      <c r="Z25" s="529"/>
      <c r="AA25" s="529"/>
      <c r="AB25" s="529"/>
      <c r="AC25" s="529"/>
      <c r="AD25" s="529"/>
      <c r="AE25" s="528"/>
      <c r="AF25" s="528"/>
      <c r="AG25" s="528"/>
      <c r="AH25" s="528"/>
      <c r="AI25" s="528"/>
      <c r="AJ25" s="528"/>
      <c r="AK25" s="528"/>
      <c r="AL25" s="528"/>
      <c r="AM25" s="524"/>
      <c r="AN25" s="525"/>
      <c r="AO25" s="525"/>
      <c r="AP25" s="437"/>
      <c r="AQ25" s="437"/>
      <c r="AR25" s="36"/>
      <c r="AS25" s="36"/>
      <c r="AT25" s="37"/>
      <c r="AU25" s="447"/>
      <c r="AV25" s="447"/>
      <c r="AW25" s="447"/>
      <c r="AX25" s="550"/>
      <c r="AY25" s="550"/>
      <c r="AZ25" s="550"/>
      <c r="BA25" s="550"/>
      <c r="BB25" s="550"/>
      <c r="BC25" s="550"/>
      <c r="BD25" s="550"/>
      <c r="BE25" s="550"/>
      <c r="BF25" s="550"/>
      <c r="BG25" s="606"/>
      <c r="BH25" s="606"/>
      <c r="BI25" s="606"/>
      <c r="BJ25" s="550"/>
      <c r="BK25" s="550"/>
      <c r="BL25" s="550"/>
      <c r="BM25" s="550"/>
      <c r="BN25" s="550"/>
      <c r="BO25" s="550"/>
      <c r="BP25" s="442"/>
      <c r="BQ25" s="443"/>
      <c r="BR25" s="444"/>
      <c r="BS25" s="127"/>
      <c r="BT25" s="127"/>
      <c r="BU25" s="85"/>
      <c r="CE25" s="139"/>
      <c r="CF25" s="412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4"/>
      <c r="CS25" s="428"/>
      <c r="CT25" s="428"/>
      <c r="CU25" s="428"/>
      <c r="CV25" s="428"/>
      <c r="CW25" s="428"/>
      <c r="CX25" s="428"/>
      <c r="CY25" s="428"/>
      <c r="CZ25" s="428"/>
      <c r="DA25" s="428"/>
      <c r="DB25" s="428"/>
      <c r="DC25" s="428"/>
      <c r="DD25" s="428"/>
      <c r="DE25" s="428"/>
      <c r="DF25" s="428"/>
      <c r="DG25" s="428"/>
      <c r="DH25" s="428"/>
      <c r="DI25" s="430"/>
      <c r="DJ25" s="430"/>
      <c r="DK25" s="430"/>
      <c r="DL25" s="430"/>
      <c r="DM25" s="430"/>
      <c r="DN25" s="430"/>
      <c r="DO25" s="430"/>
      <c r="DP25" s="430"/>
      <c r="DQ25" s="434"/>
      <c r="DR25" s="435"/>
      <c r="DS25" s="435"/>
      <c r="DT25" s="437"/>
      <c r="DU25" s="437"/>
      <c r="DV25" s="36"/>
      <c r="DW25" s="36"/>
      <c r="DX25" s="37"/>
      <c r="DY25" s="447"/>
      <c r="DZ25" s="447"/>
      <c r="EA25" s="447"/>
      <c r="EB25" s="550"/>
      <c r="EC25" s="550"/>
      <c r="ED25" s="550"/>
      <c r="EE25" s="550"/>
      <c r="EF25" s="550"/>
      <c r="EG25" s="550"/>
      <c r="EH25" s="550"/>
      <c r="EI25" s="550"/>
      <c r="EJ25" s="550"/>
      <c r="EK25" s="606"/>
      <c r="EL25" s="606"/>
      <c r="EM25" s="606"/>
      <c r="EN25" s="550"/>
      <c r="EO25" s="550"/>
      <c r="EP25" s="550"/>
      <c r="EQ25" s="550"/>
      <c r="ER25" s="550"/>
      <c r="ES25" s="550"/>
      <c r="ET25" s="442"/>
      <c r="EU25" s="443"/>
      <c r="EV25" s="444"/>
      <c r="EW25" s="130"/>
      <c r="EX25" s="130"/>
      <c r="EY25" s="130"/>
      <c r="EZ25" s="130"/>
      <c r="FA25" s="131"/>
      <c r="FB25" s="131"/>
      <c r="FC25" s="131"/>
      <c r="FD25" s="130"/>
      <c r="FE25" s="130"/>
      <c r="FF25" s="130"/>
      <c r="FG25" s="130"/>
      <c r="FH25" s="130"/>
      <c r="FI25" s="130"/>
      <c r="FJ25" s="94"/>
      <c r="FK25" s="94"/>
      <c r="FL25" s="94"/>
      <c r="FM25" s="88"/>
      <c r="FN25" s="88"/>
      <c r="FO25" s="88"/>
      <c r="FP25" s="87"/>
      <c r="FQ25" s="87"/>
      <c r="FR25" s="54"/>
      <c r="FS25" s="132" t="s">
        <v>25</v>
      </c>
      <c r="FT25" s="15"/>
    </row>
    <row r="26" spans="1:176" ht="15" customHeight="1" thickBot="1" thickTop="1">
      <c r="A26" s="138">
        <v>3</v>
      </c>
      <c r="B26" s="462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518"/>
      <c r="O26" s="121"/>
      <c r="P26" s="437">
        <f>IF(AJ16="","",AJ16)</f>
        <v>0</v>
      </c>
      <c r="Q26" s="437"/>
      <c r="R26" s="437" t="s">
        <v>36</v>
      </c>
      <c r="S26" s="437"/>
      <c r="T26" s="437">
        <f>IF(AF16="","",AF16)</f>
        <v>8</v>
      </c>
      <c r="U26" s="437"/>
      <c r="V26" s="119"/>
      <c r="W26" s="157"/>
      <c r="X26" s="526">
        <f>IF(AJ21="","",AJ21)</f>
        <v>3</v>
      </c>
      <c r="Y26" s="526"/>
      <c r="Z26" s="526" t="s">
        <v>36</v>
      </c>
      <c r="AA26" s="526"/>
      <c r="AB26" s="526">
        <f>IF(AF21="","",AF21)</f>
        <v>0</v>
      </c>
      <c r="AC26" s="526"/>
      <c r="AD26" s="158"/>
      <c r="AE26" s="528"/>
      <c r="AF26" s="528"/>
      <c r="AG26" s="528"/>
      <c r="AH26" s="528"/>
      <c r="AI26" s="528"/>
      <c r="AJ26" s="528"/>
      <c r="AK26" s="528"/>
      <c r="AL26" s="528"/>
      <c r="AM26" s="157"/>
      <c r="AN26" s="526">
        <v>2</v>
      </c>
      <c r="AO26" s="526"/>
      <c r="AP26" s="437" t="s">
        <v>36</v>
      </c>
      <c r="AQ26" s="437"/>
      <c r="AR26" s="437">
        <v>1</v>
      </c>
      <c r="AS26" s="437"/>
      <c r="AT26" s="40"/>
      <c r="AU26" s="607"/>
      <c r="AV26" s="607"/>
      <c r="AW26" s="607"/>
      <c r="AX26" s="551"/>
      <c r="AY26" s="551"/>
      <c r="AZ26" s="551"/>
      <c r="BA26" s="551"/>
      <c r="BB26" s="551"/>
      <c r="BC26" s="551"/>
      <c r="BD26" s="551"/>
      <c r="BE26" s="551"/>
      <c r="BF26" s="551"/>
      <c r="BG26" s="608"/>
      <c r="BH26" s="608"/>
      <c r="BI26" s="608"/>
      <c r="BJ26" s="551"/>
      <c r="BK26" s="551"/>
      <c r="BL26" s="551"/>
      <c r="BM26" s="551"/>
      <c r="BN26" s="551"/>
      <c r="BO26" s="551"/>
      <c r="BP26" s="442"/>
      <c r="BQ26" s="443"/>
      <c r="BR26" s="444"/>
      <c r="BS26" s="127"/>
      <c r="BT26" s="127"/>
      <c r="BU26" s="85"/>
      <c r="CE26" s="139">
        <v>3</v>
      </c>
      <c r="CF26" s="415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7"/>
      <c r="CS26" s="121"/>
      <c r="CT26" s="437">
        <f>IF(DN16="","",DN16)</f>
        <v>0</v>
      </c>
      <c r="CU26" s="437"/>
      <c r="CV26" s="437" t="s">
        <v>36</v>
      </c>
      <c r="CW26" s="437"/>
      <c r="CX26" s="437">
        <f>IF(DJ16="","",DJ16)</f>
        <v>0</v>
      </c>
      <c r="CY26" s="437"/>
      <c r="CZ26" s="119"/>
      <c r="DA26" s="121"/>
      <c r="DB26" s="437">
        <f>IF(DN21="","",DN21)</f>
        <v>0</v>
      </c>
      <c r="DC26" s="437"/>
      <c r="DD26" s="437" t="s">
        <v>36</v>
      </c>
      <c r="DE26" s="437"/>
      <c r="DF26" s="437">
        <f>IF(DJ21="","",DJ21)</f>
        <v>2</v>
      </c>
      <c r="DG26" s="437"/>
      <c r="DH26" s="119"/>
      <c r="DI26" s="430"/>
      <c r="DJ26" s="430"/>
      <c r="DK26" s="430"/>
      <c r="DL26" s="430"/>
      <c r="DM26" s="430"/>
      <c r="DN26" s="430"/>
      <c r="DO26" s="430"/>
      <c r="DP26" s="430"/>
      <c r="DQ26" s="121"/>
      <c r="DR26" s="437">
        <v>0</v>
      </c>
      <c r="DS26" s="437"/>
      <c r="DT26" s="437" t="s">
        <v>36</v>
      </c>
      <c r="DU26" s="437"/>
      <c r="DV26" s="437">
        <v>5</v>
      </c>
      <c r="DW26" s="437"/>
      <c r="DX26" s="40"/>
      <c r="DY26" s="607"/>
      <c r="DZ26" s="607"/>
      <c r="EA26" s="607"/>
      <c r="EB26" s="551"/>
      <c r="EC26" s="551"/>
      <c r="ED26" s="551"/>
      <c r="EE26" s="551"/>
      <c r="EF26" s="551"/>
      <c r="EG26" s="551"/>
      <c r="EH26" s="551"/>
      <c r="EI26" s="551"/>
      <c r="EJ26" s="551"/>
      <c r="EK26" s="608"/>
      <c r="EL26" s="608"/>
      <c r="EM26" s="608"/>
      <c r="EN26" s="551"/>
      <c r="EO26" s="551"/>
      <c r="EP26" s="551"/>
      <c r="EQ26" s="551"/>
      <c r="ER26" s="551"/>
      <c r="ES26" s="551"/>
      <c r="ET26" s="442"/>
      <c r="EU26" s="443"/>
      <c r="EV26" s="444"/>
      <c r="EW26" s="130"/>
      <c r="EX26" s="130"/>
      <c r="EY26" s="130"/>
      <c r="EZ26" s="130"/>
      <c r="FA26" s="131"/>
      <c r="FB26" s="131"/>
      <c r="FC26" s="131"/>
      <c r="FD26" s="130"/>
      <c r="FE26" s="130"/>
      <c r="FF26" s="130"/>
      <c r="FG26" s="130"/>
      <c r="FH26" s="130"/>
      <c r="FI26" s="130"/>
      <c r="FJ26" s="94"/>
      <c r="FK26" s="94"/>
      <c r="FL26" s="94"/>
      <c r="FM26" s="88"/>
      <c r="FN26" s="88"/>
      <c r="FO26" s="88"/>
      <c r="FP26" s="87"/>
      <c r="FQ26" s="87"/>
      <c r="FR26" s="54"/>
      <c r="FS26" s="132" t="s">
        <v>26</v>
      </c>
      <c r="FT26" s="15"/>
    </row>
    <row r="27" spans="1:176" ht="15" customHeight="1" thickBot="1" thickTop="1">
      <c r="A27" s="138"/>
      <c r="B27" s="462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518"/>
      <c r="O27" s="121"/>
      <c r="P27" s="437"/>
      <c r="Q27" s="437"/>
      <c r="R27" s="437"/>
      <c r="S27" s="437"/>
      <c r="T27" s="437"/>
      <c r="U27" s="437"/>
      <c r="V27" s="119"/>
      <c r="W27" s="157"/>
      <c r="X27" s="526"/>
      <c r="Y27" s="526"/>
      <c r="Z27" s="526"/>
      <c r="AA27" s="526"/>
      <c r="AB27" s="526"/>
      <c r="AC27" s="526"/>
      <c r="AD27" s="158"/>
      <c r="AE27" s="528"/>
      <c r="AF27" s="528"/>
      <c r="AG27" s="528"/>
      <c r="AH27" s="528"/>
      <c r="AI27" s="528"/>
      <c r="AJ27" s="528"/>
      <c r="AK27" s="528"/>
      <c r="AL27" s="528"/>
      <c r="AM27" s="157"/>
      <c r="AN27" s="526"/>
      <c r="AO27" s="526"/>
      <c r="AP27" s="437"/>
      <c r="AQ27" s="437"/>
      <c r="AR27" s="437"/>
      <c r="AS27" s="437"/>
      <c r="AT27" s="40"/>
      <c r="AU27" s="607"/>
      <c r="AV27" s="607"/>
      <c r="AW27" s="607"/>
      <c r="AX27" s="551"/>
      <c r="AY27" s="551"/>
      <c r="AZ27" s="551"/>
      <c r="BA27" s="551"/>
      <c r="BB27" s="551"/>
      <c r="BC27" s="551"/>
      <c r="BD27" s="551"/>
      <c r="BE27" s="551"/>
      <c r="BF27" s="551"/>
      <c r="BG27" s="608"/>
      <c r="BH27" s="608"/>
      <c r="BI27" s="608"/>
      <c r="BJ27" s="551"/>
      <c r="BK27" s="551"/>
      <c r="BL27" s="551"/>
      <c r="BM27" s="551"/>
      <c r="BN27" s="551"/>
      <c r="BO27" s="551"/>
      <c r="BP27" s="442"/>
      <c r="BQ27" s="443"/>
      <c r="BR27" s="444"/>
      <c r="BS27" s="127"/>
      <c r="BT27" s="127"/>
      <c r="BU27" s="85"/>
      <c r="CE27" s="139"/>
      <c r="CF27" s="415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7"/>
      <c r="CS27" s="121"/>
      <c r="CT27" s="437"/>
      <c r="CU27" s="437"/>
      <c r="CV27" s="437"/>
      <c r="CW27" s="437"/>
      <c r="CX27" s="437"/>
      <c r="CY27" s="437"/>
      <c r="CZ27" s="119"/>
      <c r="DA27" s="121"/>
      <c r="DB27" s="437"/>
      <c r="DC27" s="437"/>
      <c r="DD27" s="437"/>
      <c r="DE27" s="437"/>
      <c r="DF27" s="437"/>
      <c r="DG27" s="437"/>
      <c r="DH27" s="119"/>
      <c r="DI27" s="430"/>
      <c r="DJ27" s="430"/>
      <c r="DK27" s="430"/>
      <c r="DL27" s="430"/>
      <c r="DM27" s="430"/>
      <c r="DN27" s="430"/>
      <c r="DO27" s="430"/>
      <c r="DP27" s="430"/>
      <c r="DQ27" s="121"/>
      <c r="DR27" s="437"/>
      <c r="DS27" s="437"/>
      <c r="DT27" s="437"/>
      <c r="DU27" s="437"/>
      <c r="DV27" s="437"/>
      <c r="DW27" s="437"/>
      <c r="DX27" s="40"/>
      <c r="DY27" s="607"/>
      <c r="DZ27" s="607"/>
      <c r="EA27" s="607"/>
      <c r="EB27" s="551"/>
      <c r="EC27" s="551"/>
      <c r="ED27" s="551"/>
      <c r="EE27" s="551"/>
      <c r="EF27" s="551"/>
      <c r="EG27" s="551"/>
      <c r="EH27" s="551"/>
      <c r="EI27" s="551"/>
      <c r="EJ27" s="551"/>
      <c r="EK27" s="608"/>
      <c r="EL27" s="608"/>
      <c r="EM27" s="608"/>
      <c r="EN27" s="551"/>
      <c r="EO27" s="551"/>
      <c r="EP27" s="551"/>
      <c r="EQ27" s="551"/>
      <c r="ER27" s="551"/>
      <c r="ES27" s="551"/>
      <c r="ET27" s="442"/>
      <c r="EU27" s="443"/>
      <c r="EV27" s="444"/>
      <c r="EW27" s="130"/>
      <c r="EX27" s="130"/>
      <c r="EY27" s="130"/>
      <c r="EZ27" s="130"/>
      <c r="FA27" s="131"/>
      <c r="FB27" s="131"/>
      <c r="FC27" s="131"/>
      <c r="FD27" s="130"/>
      <c r="FE27" s="130"/>
      <c r="FF27" s="130"/>
      <c r="FG27" s="130"/>
      <c r="FH27" s="130"/>
      <c r="FI27" s="130"/>
      <c r="FJ27" s="94"/>
      <c r="FK27" s="94"/>
      <c r="FL27" s="94"/>
      <c r="FM27" s="88"/>
      <c r="FN27" s="88"/>
      <c r="FO27" s="88"/>
      <c r="FP27" s="87"/>
      <c r="FQ27" s="87"/>
      <c r="FR27" s="54"/>
      <c r="FS27" s="132" t="s">
        <v>27</v>
      </c>
      <c r="FT27" s="15"/>
    </row>
    <row r="28" spans="1:176" ht="15" customHeight="1" thickTop="1">
      <c r="A28" s="138"/>
      <c r="B28" s="519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1"/>
      <c r="O28" s="97"/>
      <c r="P28" s="438"/>
      <c r="Q28" s="438"/>
      <c r="R28" s="438"/>
      <c r="S28" s="438"/>
      <c r="T28" s="438"/>
      <c r="U28" s="438"/>
      <c r="V28" s="120"/>
      <c r="W28" s="159"/>
      <c r="X28" s="531"/>
      <c r="Y28" s="531"/>
      <c r="Z28" s="531"/>
      <c r="AA28" s="531"/>
      <c r="AB28" s="531"/>
      <c r="AC28" s="531"/>
      <c r="AD28" s="160"/>
      <c r="AE28" s="530"/>
      <c r="AF28" s="530"/>
      <c r="AG28" s="530"/>
      <c r="AH28" s="530"/>
      <c r="AI28" s="530"/>
      <c r="AJ28" s="530"/>
      <c r="AK28" s="530"/>
      <c r="AL28" s="530"/>
      <c r="AM28" s="159"/>
      <c r="AN28" s="531"/>
      <c r="AO28" s="531"/>
      <c r="AP28" s="438"/>
      <c r="AQ28" s="438"/>
      <c r="AR28" s="438"/>
      <c r="AS28" s="438"/>
      <c r="AT28" s="99"/>
      <c r="AU28" s="607"/>
      <c r="AV28" s="607"/>
      <c r="AW28" s="607"/>
      <c r="AX28" s="551"/>
      <c r="AY28" s="551"/>
      <c r="AZ28" s="551"/>
      <c r="BA28" s="551"/>
      <c r="BB28" s="551"/>
      <c r="BC28" s="551"/>
      <c r="BD28" s="552"/>
      <c r="BE28" s="552"/>
      <c r="BF28" s="552"/>
      <c r="BG28" s="608"/>
      <c r="BH28" s="608"/>
      <c r="BI28" s="608"/>
      <c r="BJ28" s="551"/>
      <c r="BK28" s="551"/>
      <c r="BL28" s="551"/>
      <c r="BM28" s="551"/>
      <c r="BN28" s="551"/>
      <c r="BO28" s="551"/>
      <c r="BP28" s="442"/>
      <c r="BQ28" s="443"/>
      <c r="BR28" s="444"/>
      <c r="BS28" s="127"/>
      <c r="BT28" s="127"/>
      <c r="BU28" s="85"/>
      <c r="CE28" s="139"/>
      <c r="CF28" s="418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20"/>
      <c r="CS28" s="97"/>
      <c r="CT28" s="438"/>
      <c r="CU28" s="438"/>
      <c r="CV28" s="438"/>
      <c r="CW28" s="438"/>
      <c r="CX28" s="438"/>
      <c r="CY28" s="438"/>
      <c r="CZ28" s="120"/>
      <c r="DA28" s="97"/>
      <c r="DB28" s="438"/>
      <c r="DC28" s="438"/>
      <c r="DD28" s="438"/>
      <c r="DE28" s="438"/>
      <c r="DF28" s="438"/>
      <c r="DG28" s="438"/>
      <c r="DH28" s="120"/>
      <c r="DI28" s="431"/>
      <c r="DJ28" s="431"/>
      <c r="DK28" s="431"/>
      <c r="DL28" s="431"/>
      <c r="DM28" s="431"/>
      <c r="DN28" s="431"/>
      <c r="DO28" s="431"/>
      <c r="DP28" s="431"/>
      <c r="DQ28" s="97"/>
      <c r="DR28" s="438"/>
      <c r="DS28" s="438"/>
      <c r="DT28" s="438"/>
      <c r="DU28" s="438"/>
      <c r="DV28" s="438"/>
      <c r="DW28" s="438"/>
      <c r="DX28" s="99"/>
      <c r="DY28" s="607"/>
      <c r="DZ28" s="607"/>
      <c r="EA28" s="607"/>
      <c r="EB28" s="551"/>
      <c r="EC28" s="551"/>
      <c r="ED28" s="551"/>
      <c r="EE28" s="551"/>
      <c r="EF28" s="551"/>
      <c r="EG28" s="551"/>
      <c r="EH28" s="552"/>
      <c r="EI28" s="552"/>
      <c r="EJ28" s="552"/>
      <c r="EK28" s="608"/>
      <c r="EL28" s="608"/>
      <c r="EM28" s="608"/>
      <c r="EN28" s="551"/>
      <c r="EO28" s="551"/>
      <c r="EP28" s="551"/>
      <c r="EQ28" s="551"/>
      <c r="ER28" s="551"/>
      <c r="ES28" s="551"/>
      <c r="ET28" s="442"/>
      <c r="EU28" s="443"/>
      <c r="EV28" s="444"/>
      <c r="EW28" s="130"/>
      <c r="EX28" s="130"/>
      <c r="EY28" s="130"/>
      <c r="EZ28" s="130"/>
      <c r="FA28" s="131"/>
      <c r="FB28" s="131"/>
      <c r="FC28" s="131"/>
      <c r="FD28" s="130"/>
      <c r="FE28" s="130"/>
      <c r="FF28" s="130"/>
      <c r="FG28" s="130"/>
      <c r="FH28" s="130"/>
      <c r="FI28" s="130"/>
      <c r="FJ28" s="94"/>
      <c r="FK28" s="94"/>
      <c r="FL28" s="94"/>
      <c r="FM28" s="88"/>
      <c r="FN28" s="88"/>
      <c r="FO28" s="88"/>
      <c r="FP28" s="87"/>
      <c r="FQ28" s="87"/>
      <c r="FR28" s="54"/>
      <c r="FS28" s="111" t="s">
        <v>47</v>
      </c>
      <c r="FT28" s="49"/>
    </row>
    <row r="29" spans="1:176" ht="15" customHeight="1">
      <c r="A29" s="138"/>
      <c r="B29" s="409" t="s">
        <v>27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1"/>
      <c r="O29" s="421" t="str">
        <f>IF(P31="","",IF(P31&lt;T31,"●",IF(P31&gt;T31,"○",IF(P31=T31,"△"))))</f>
        <v>●</v>
      </c>
      <c r="P29" s="421"/>
      <c r="Q29" s="421"/>
      <c r="R29" s="421"/>
      <c r="S29" s="421"/>
      <c r="T29" s="421"/>
      <c r="U29" s="421"/>
      <c r="V29" s="421"/>
      <c r="W29" s="421" t="str">
        <f>IF(X31="","",IF(X31&lt;AB31,"●",IF(X31&gt;AB31,"○",IF(X31=AB31,"△"))))</f>
        <v>○</v>
      </c>
      <c r="X29" s="421"/>
      <c r="Y29" s="421"/>
      <c r="Z29" s="421"/>
      <c r="AA29" s="421"/>
      <c r="AB29" s="421"/>
      <c r="AC29" s="421"/>
      <c r="AD29" s="421"/>
      <c r="AE29" s="421" t="str">
        <f>IF(AF31="","",IF(AF31&lt;AJ31,"●",IF(AF31&gt;AJ31,"○",IF(AF31=AJ31,"△"))))</f>
        <v>●</v>
      </c>
      <c r="AF29" s="421"/>
      <c r="AG29" s="421"/>
      <c r="AH29" s="421"/>
      <c r="AI29" s="421"/>
      <c r="AJ29" s="421"/>
      <c r="AK29" s="421"/>
      <c r="AL29" s="421"/>
      <c r="AM29" s="422"/>
      <c r="AN29" s="423"/>
      <c r="AO29" s="423"/>
      <c r="AP29" s="423"/>
      <c r="AQ29" s="423"/>
      <c r="AR29" s="423"/>
      <c r="AS29" s="423"/>
      <c r="AT29" s="424"/>
      <c r="AU29" s="396">
        <f>COUNTIF(O29:AT30,"○")*1</f>
        <v>1</v>
      </c>
      <c r="AV29" s="396"/>
      <c r="AW29" s="396"/>
      <c r="AX29" s="546">
        <f>COUNTIF(O29:AT30,"●")*1</f>
        <v>2</v>
      </c>
      <c r="AY29" s="546"/>
      <c r="AZ29" s="546"/>
      <c r="BA29" s="546">
        <f>COUNTIF(O29:AT30,"△")*1</f>
        <v>0</v>
      </c>
      <c r="BB29" s="546"/>
      <c r="BC29" s="546"/>
      <c r="BD29" s="545">
        <f>COUNTIF(O29:AT30,"○")*3+COUNTIF(O29:AT30,"△")*1</f>
        <v>3</v>
      </c>
      <c r="BE29" s="545"/>
      <c r="BF29" s="545"/>
      <c r="BG29" s="611">
        <f>AN31+AR26+AR21+AR16</f>
        <v>5</v>
      </c>
      <c r="BH29" s="611"/>
      <c r="BI29" s="611"/>
      <c r="BJ29" s="546">
        <f>AN26+AN21+AN16</f>
        <v>5</v>
      </c>
      <c r="BK29" s="546"/>
      <c r="BL29" s="546"/>
      <c r="BM29" s="546">
        <f>BG29-BJ29</f>
        <v>0</v>
      </c>
      <c r="BN29" s="546"/>
      <c r="BO29" s="546"/>
      <c r="BP29" s="388">
        <v>3</v>
      </c>
      <c r="BQ29" s="389"/>
      <c r="BR29" s="390"/>
      <c r="BS29" s="127"/>
      <c r="BT29" s="127"/>
      <c r="BU29" s="85"/>
      <c r="CE29" s="139"/>
      <c r="CF29" s="532" t="s">
        <v>49</v>
      </c>
      <c r="CG29" s="533"/>
      <c r="CH29" s="533"/>
      <c r="CI29" s="533"/>
      <c r="CJ29" s="533"/>
      <c r="CK29" s="533"/>
      <c r="CL29" s="533"/>
      <c r="CM29" s="533"/>
      <c r="CN29" s="533"/>
      <c r="CO29" s="533"/>
      <c r="CP29" s="533"/>
      <c r="CQ29" s="533"/>
      <c r="CR29" s="534"/>
      <c r="CS29" s="421" t="str">
        <f>IF(CT31="","",IF(CT31&lt;CX31,"●",IF(CT31&gt;CX31,"○",IF(CT31=CX31,"△"))))</f>
        <v>○</v>
      </c>
      <c r="CT29" s="421"/>
      <c r="CU29" s="421"/>
      <c r="CV29" s="421"/>
      <c r="CW29" s="421"/>
      <c r="CX29" s="421"/>
      <c r="CY29" s="421"/>
      <c r="CZ29" s="421"/>
      <c r="DA29" s="421" t="str">
        <f>IF(DB31="","",IF(DB31&lt;DF31,"●",IF(DB31&gt;DF31,"○",IF(DB31=DF31,"△"))))</f>
        <v>○</v>
      </c>
      <c r="DB29" s="421"/>
      <c r="DC29" s="421"/>
      <c r="DD29" s="421"/>
      <c r="DE29" s="421"/>
      <c r="DF29" s="421"/>
      <c r="DG29" s="421"/>
      <c r="DH29" s="421"/>
      <c r="DI29" s="421" t="str">
        <f>IF(DJ31="","",IF(DJ31&lt;DN31,"●",IF(DJ31&gt;DN31,"○",IF(DJ31=DN31,"△"))))</f>
        <v>○</v>
      </c>
      <c r="DJ29" s="421"/>
      <c r="DK29" s="421"/>
      <c r="DL29" s="421"/>
      <c r="DM29" s="421"/>
      <c r="DN29" s="421"/>
      <c r="DO29" s="421"/>
      <c r="DP29" s="421"/>
      <c r="DQ29" s="422"/>
      <c r="DR29" s="423"/>
      <c r="DS29" s="423"/>
      <c r="DT29" s="423"/>
      <c r="DU29" s="423"/>
      <c r="DV29" s="423"/>
      <c r="DW29" s="423"/>
      <c r="DX29" s="424"/>
      <c r="DY29" s="396">
        <f>COUNTIF(CS29:DX30,"○")*1</f>
        <v>3</v>
      </c>
      <c r="DZ29" s="396"/>
      <c r="EA29" s="396"/>
      <c r="EB29" s="546">
        <f>COUNTIF(CS29:DX30,"●")*1</f>
        <v>0</v>
      </c>
      <c r="EC29" s="546"/>
      <c r="ED29" s="546"/>
      <c r="EE29" s="546">
        <f>COUNTIF(CS29:DX30,"△")*1</f>
        <v>0</v>
      </c>
      <c r="EF29" s="546"/>
      <c r="EG29" s="546"/>
      <c r="EH29" s="545">
        <f>COUNTIF(CS29:DX30,"○")*3+COUNTIF(CS29:DX30,"△")*1</f>
        <v>9</v>
      </c>
      <c r="EI29" s="545"/>
      <c r="EJ29" s="545"/>
      <c r="EK29" s="611">
        <f>DR31+DV26+DV21+DV16</f>
        <v>10</v>
      </c>
      <c r="EL29" s="611"/>
      <c r="EM29" s="611"/>
      <c r="EN29" s="546">
        <f>DR26+DR21+DR16</f>
        <v>1</v>
      </c>
      <c r="EO29" s="546"/>
      <c r="EP29" s="546"/>
      <c r="EQ29" s="546">
        <f>EK29-EN29</f>
        <v>9</v>
      </c>
      <c r="ER29" s="546"/>
      <c r="ES29" s="546"/>
      <c r="ET29" s="388">
        <v>1</v>
      </c>
      <c r="EU29" s="389"/>
      <c r="EV29" s="390"/>
      <c r="EW29" s="130"/>
      <c r="EX29" s="130"/>
      <c r="EY29" s="130"/>
      <c r="EZ29" s="130"/>
      <c r="FA29" s="131"/>
      <c r="FB29" s="131"/>
      <c r="FC29" s="131"/>
      <c r="FD29" s="130"/>
      <c r="FE29" s="130"/>
      <c r="FF29" s="130"/>
      <c r="FG29" s="130"/>
      <c r="FH29" s="130"/>
      <c r="FI29" s="130"/>
      <c r="FJ29" s="94"/>
      <c r="FK29" s="94"/>
      <c r="FL29" s="94"/>
      <c r="FM29" s="65"/>
      <c r="FN29" s="65"/>
      <c r="FO29" s="65"/>
      <c r="FP29" s="65"/>
      <c r="FQ29" s="65"/>
      <c r="FR29" s="54"/>
      <c r="FS29" s="132" t="s">
        <v>23</v>
      </c>
      <c r="FT29" s="50"/>
    </row>
    <row r="30" spans="1:176" ht="15" customHeight="1" thickBot="1">
      <c r="A30" s="138"/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4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2"/>
      <c r="AN30" s="423"/>
      <c r="AO30" s="423"/>
      <c r="AP30" s="423"/>
      <c r="AQ30" s="423"/>
      <c r="AR30" s="423"/>
      <c r="AS30" s="423"/>
      <c r="AT30" s="424"/>
      <c r="AU30" s="396"/>
      <c r="AV30" s="396"/>
      <c r="AW30" s="396"/>
      <c r="AX30" s="546"/>
      <c r="AY30" s="546"/>
      <c r="AZ30" s="546"/>
      <c r="BA30" s="546"/>
      <c r="BB30" s="546"/>
      <c r="BC30" s="546"/>
      <c r="BD30" s="546"/>
      <c r="BE30" s="546"/>
      <c r="BF30" s="546"/>
      <c r="BG30" s="611"/>
      <c r="BH30" s="611"/>
      <c r="BI30" s="611"/>
      <c r="BJ30" s="546"/>
      <c r="BK30" s="546"/>
      <c r="BL30" s="546"/>
      <c r="BM30" s="546"/>
      <c r="BN30" s="546"/>
      <c r="BO30" s="546"/>
      <c r="BP30" s="391"/>
      <c r="BQ30" s="392"/>
      <c r="BR30" s="393"/>
      <c r="BS30" s="127"/>
      <c r="BT30" s="127"/>
      <c r="BU30" s="85"/>
      <c r="CE30" s="139"/>
      <c r="CF30" s="535"/>
      <c r="CG30" s="536"/>
      <c r="CH30" s="536"/>
      <c r="CI30" s="536"/>
      <c r="CJ30" s="536"/>
      <c r="CK30" s="536"/>
      <c r="CL30" s="536"/>
      <c r="CM30" s="536"/>
      <c r="CN30" s="536"/>
      <c r="CO30" s="536"/>
      <c r="CP30" s="536"/>
      <c r="CQ30" s="536"/>
      <c r="CR30" s="537"/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1"/>
      <c r="DE30" s="421"/>
      <c r="DF30" s="421"/>
      <c r="DG30" s="421"/>
      <c r="DH30" s="421"/>
      <c r="DI30" s="421"/>
      <c r="DJ30" s="421"/>
      <c r="DK30" s="421"/>
      <c r="DL30" s="421"/>
      <c r="DM30" s="421"/>
      <c r="DN30" s="421"/>
      <c r="DO30" s="421"/>
      <c r="DP30" s="421"/>
      <c r="DQ30" s="422"/>
      <c r="DR30" s="423"/>
      <c r="DS30" s="423"/>
      <c r="DT30" s="423"/>
      <c r="DU30" s="423"/>
      <c r="DV30" s="423"/>
      <c r="DW30" s="423"/>
      <c r="DX30" s="424"/>
      <c r="DY30" s="396"/>
      <c r="DZ30" s="396"/>
      <c r="EA30" s="396"/>
      <c r="EB30" s="546"/>
      <c r="EC30" s="546"/>
      <c r="ED30" s="546"/>
      <c r="EE30" s="546"/>
      <c r="EF30" s="546"/>
      <c r="EG30" s="546"/>
      <c r="EH30" s="546"/>
      <c r="EI30" s="546"/>
      <c r="EJ30" s="546"/>
      <c r="EK30" s="611"/>
      <c r="EL30" s="611"/>
      <c r="EM30" s="611"/>
      <c r="EN30" s="546"/>
      <c r="EO30" s="546"/>
      <c r="EP30" s="546"/>
      <c r="EQ30" s="546"/>
      <c r="ER30" s="546"/>
      <c r="ES30" s="546"/>
      <c r="ET30" s="391"/>
      <c r="EU30" s="392"/>
      <c r="EV30" s="393"/>
      <c r="EW30" s="130"/>
      <c r="EX30" s="130"/>
      <c r="EY30" s="130"/>
      <c r="EZ30" s="130"/>
      <c r="FA30" s="131"/>
      <c r="FB30" s="131"/>
      <c r="FC30" s="131"/>
      <c r="FD30" s="130"/>
      <c r="FE30" s="130"/>
      <c r="FF30" s="130"/>
      <c r="FG30" s="130"/>
      <c r="FH30" s="130"/>
      <c r="FI30" s="130"/>
      <c r="FJ30" s="94"/>
      <c r="FK30" s="94"/>
      <c r="FL30" s="94"/>
      <c r="FM30" s="65"/>
      <c r="FN30" s="65"/>
      <c r="FO30" s="65"/>
      <c r="FP30" s="65"/>
      <c r="FQ30" s="65"/>
      <c r="FR30" s="54"/>
      <c r="FS30" s="111" t="s">
        <v>49</v>
      </c>
      <c r="FT30" s="50"/>
    </row>
    <row r="31" spans="1:176" ht="15" customHeight="1" thickBot="1" thickTop="1">
      <c r="A31" s="138">
        <v>4</v>
      </c>
      <c r="B31" s="415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7"/>
      <c r="O31" s="38"/>
      <c r="P31" s="398">
        <f>IF(AR16="","",AR16)</f>
        <v>1</v>
      </c>
      <c r="Q31" s="398"/>
      <c r="R31" s="398" t="s">
        <v>36</v>
      </c>
      <c r="S31" s="398"/>
      <c r="T31" s="398">
        <f>IF(AN16="","",AN16)</f>
        <v>3</v>
      </c>
      <c r="U31" s="398"/>
      <c r="V31" s="33"/>
      <c r="W31" s="38"/>
      <c r="X31" s="398">
        <f>IF(AR21="","",AR21)</f>
        <v>3</v>
      </c>
      <c r="Y31" s="398"/>
      <c r="Z31" s="398" t="s">
        <v>36</v>
      </c>
      <c r="AA31" s="398"/>
      <c r="AB31" s="398">
        <f>IF(AN21="","",AN21)</f>
        <v>0</v>
      </c>
      <c r="AC31" s="398"/>
      <c r="AD31" s="33"/>
      <c r="AE31" s="38"/>
      <c r="AF31" s="398">
        <f>IF(AR26="","",AR26)</f>
        <v>1</v>
      </c>
      <c r="AG31" s="398"/>
      <c r="AH31" s="398" t="s">
        <v>36</v>
      </c>
      <c r="AI31" s="398"/>
      <c r="AJ31" s="398">
        <f>IF(AN26="","",AN26)</f>
        <v>2</v>
      </c>
      <c r="AK31" s="398"/>
      <c r="AL31" s="33"/>
      <c r="AM31" s="422"/>
      <c r="AN31" s="423"/>
      <c r="AO31" s="423"/>
      <c r="AP31" s="423"/>
      <c r="AQ31" s="423"/>
      <c r="AR31" s="423"/>
      <c r="AS31" s="423"/>
      <c r="AT31" s="424"/>
      <c r="AU31" s="612"/>
      <c r="AV31" s="612"/>
      <c r="AW31" s="612"/>
      <c r="AX31" s="547"/>
      <c r="AY31" s="547"/>
      <c r="AZ31" s="547"/>
      <c r="BA31" s="547"/>
      <c r="BB31" s="547"/>
      <c r="BC31" s="547"/>
      <c r="BD31" s="547"/>
      <c r="BE31" s="547"/>
      <c r="BF31" s="547"/>
      <c r="BG31" s="613"/>
      <c r="BH31" s="613"/>
      <c r="BI31" s="613"/>
      <c r="BJ31" s="547"/>
      <c r="BK31" s="547"/>
      <c r="BL31" s="547"/>
      <c r="BM31" s="547"/>
      <c r="BN31" s="547"/>
      <c r="BO31" s="547"/>
      <c r="BP31" s="391"/>
      <c r="BQ31" s="392"/>
      <c r="BR31" s="393"/>
      <c r="BS31" s="127"/>
      <c r="BT31" s="127"/>
      <c r="BU31" s="85"/>
      <c r="CE31" s="139">
        <v>4</v>
      </c>
      <c r="CF31" s="538"/>
      <c r="CG31" s="539"/>
      <c r="CH31" s="539"/>
      <c r="CI31" s="539"/>
      <c r="CJ31" s="539"/>
      <c r="CK31" s="539"/>
      <c r="CL31" s="539"/>
      <c r="CM31" s="539"/>
      <c r="CN31" s="539"/>
      <c r="CO31" s="539"/>
      <c r="CP31" s="539"/>
      <c r="CQ31" s="539"/>
      <c r="CR31" s="540"/>
      <c r="CS31" s="38"/>
      <c r="CT31" s="398">
        <f>IF(DV16="","",DV16)</f>
        <v>3</v>
      </c>
      <c r="CU31" s="398"/>
      <c r="CV31" s="398" t="s">
        <v>36</v>
      </c>
      <c r="CW31" s="398"/>
      <c r="CX31" s="398">
        <f>IF(DR16="","",DR16)</f>
        <v>1</v>
      </c>
      <c r="CY31" s="398"/>
      <c r="CZ31" s="33"/>
      <c r="DA31" s="38"/>
      <c r="DB31" s="398">
        <f>IF(DV21="","",DV21)</f>
        <v>2</v>
      </c>
      <c r="DC31" s="398"/>
      <c r="DD31" s="398" t="s">
        <v>36</v>
      </c>
      <c r="DE31" s="398"/>
      <c r="DF31" s="398">
        <f>IF(DR21="","",DR21)</f>
        <v>0</v>
      </c>
      <c r="DG31" s="398"/>
      <c r="DH31" s="33"/>
      <c r="DI31" s="38"/>
      <c r="DJ31" s="398">
        <f>IF(DV26="","",DV26)</f>
        <v>5</v>
      </c>
      <c r="DK31" s="398"/>
      <c r="DL31" s="398" t="s">
        <v>36</v>
      </c>
      <c r="DM31" s="398"/>
      <c r="DN31" s="398">
        <f>IF(DR26="","",DR26)</f>
        <v>0</v>
      </c>
      <c r="DO31" s="398"/>
      <c r="DP31" s="33"/>
      <c r="DQ31" s="422"/>
      <c r="DR31" s="423"/>
      <c r="DS31" s="423"/>
      <c r="DT31" s="423"/>
      <c r="DU31" s="423"/>
      <c r="DV31" s="423"/>
      <c r="DW31" s="423"/>
      <c r="DX31" s="424"/>
      <c r="DY31" s="612"/>
      <c r="DZ31" s="612"/>
      <c r="EA31" s="612"/>
      <c r="EB31" s="547"/>
      <c r="EC31" s="547"/>
      <c r="ED31" s="547"/>
      <c r="EE31" s="547"/>
      <c r="EF31" s="547"/>
      <c r="EG31" s="547"/>
      <c r="EH31" s="547"/>
      <c r="EI31" s="547"/>
      <c r="EJ31" s="547"/>
      <c r="EK31" s="613"/>
      <c r="EL31" s="613"/>
      <c r="EM31" s="613"/>
      <c r="EN31" s="547"/>
      <c r="EO31" s="547"/>
      <c r="EP31" s="547"/>
      <c r="EQ31" s="547"/>
      <c r="ER31" s="547"/>
      <c r="ES31" s="547"/>
      <c r="ET31" s="391"/>
      <c r="EU31" s="392"/>
      <c r="EV31" s="393"/>
      <c r="EW31" s="130"/>
      <c r="EX31" s="130"/>
      <c r="EY31" s="130"/>
      <c r="EZ31" s="130"/>
      <c r="FA31" s="131"/>
      <c r="FB31" s="131"/>
      <c r="FC31" s="131"/>
      <c r="FD31" s="130"/>
      <c r="FE31" s="130"/>
      <c r="FF31" s="130"/>
      <c r="FG31" s="130"/>
      <c r="FH31" s="130"/>
      <c r="FI31" s="130"/>
      <c r="FJ31" s="94"/>
      <c r="FK31" s="94"/>
      <c r="FL31" s="94"/>
      <c r="FM31" s="65"/>
      <c r="FN31" s="65"/>
      <c r="FO31" s="65"/>
      <c r="FP31" s="65"/>
      <c r="FQ31" s="65"/>
      <c r="FR31" s="54"/>
      <c r="FS31" s="111" t="s">
        <v>51</v>
      </c>
      <c r="FT31" s="51"/>
    </row>
    <row r="32" spans="1:176" ht="15" customHeight="1" thickBot="1" thickTop="1">
      <c r="A32" s="85"/>
      <c r="B32" s="415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7"/>
      <c r="O32" s="38"/>
      <c r="P32" s="398"/>
      <c r="Q32" s="398"/>
      <c r="R32" s="398"/>
      <c r="S32" s="398"/>
      <c r="T32" s="398"/>
      <c r="U32" s="398"/>
      <c r="V32" s="33"/>
      <c r="W32" s="38"/>
      <c r="X32" s="398"/>
      <c r="Y32" s="398"/>
      <c r="Z32" s="398"/>
      <c r="AA32" s="398"/>
      <c r="AB32" s="398"/>
      <c r="AC32" s="398"/>
      <c r="AD32" s="33"/>
      <c r="AE32" s="38"/>
      <c r="AF32" s="398"/>
      <c r="AG32" s="398"/>
      <c r="AH32" s="398"/>
      <c r="AI32" s="398"/>
      <c r="AJ32" s="398"/>
      <c r="AK32" s="398"/>
      <c r="AL32" s="33"/>
      <c r="AM32" s="422"/>
      <c r="AN32" s="423"/>
      <c r="AO32" s="423"/>
      <c r="AP32" s="423"/>
      <c r="AQ32" s="423"/>
      <c r="AR32" s="423"/>
      <c r="AS32" s="423"/>
      <c r="AT32" s="424"/>
      <c r="AU32" s="612"/>
      <c r="AV32" s="612"/>
      <c r="AW32" s="612"/>
      <c r="AX32" s="547"/>
      <c r="AY32" s="547"/>
      <c r="AZ32" s="547"/>
      <c r="BA32" s="547"/>
      <c r="BB32" s="547"/>
      <c r="BC32" s="547"/>
      <c r="BD32" s="547"/>
      <c r="BE32" s="547"/>
      <c r="BF32" s="547"/>
      <c r="BG32" s="613"/>
      <c r="BH32" s="613"/>
      <c r="BI32" s="613"/>
      <c r="BJ32" s="547"/>
      <c r="BK32" s="547"/>
      <c r="BL32" s="547"/>
      <c r="BM32" s="547"/>
      <c r="BN32" s="547"/>
      <c r="BO32" s="547"/>
      <c r="BP32" s="391"/>
      <c r="BQ32" s="392"/>
      <c r="BR32" s="393"/>
      <c r="BS32" s="127"/>
      <c r="BT32" s="127"/>
      <c r="BU32" s="85"/>
      <c r="CF32" s="538"/>
      <c r="CG32" s="539"/>
      <c r="CH32" s="539"/>
      <c r="CI32" s="539"/>
      <c r="CJ32" s="539"/>
      <c r="CK32" s="539"/>
      <c r="CL32" s="539"/>
      <c r="CM32" s="539"/>
      <c r="CN32" s="539"/>
      <c r="CO32" s="539"/>
      <c r="CP32" s="539"/>
      <c r="CQ32" s="539"/>
      <c r="CR32" s="540"/>
      <c r="CS32" s="38"/>
      <c r="CT32" s="398"/>
      <c r="CU32" s="398"/>
      <c r="CV32" s="398"/>
      <c r="CW32" s="398"/>
      <c r="CX32" s="398"/>
      <c r="CY32" s="398"/>
      <c r="CZ32" s="33"/>
      <c r="DA32" s="38"/>
      <c r="DB32" s="398"/>
      <c r="DC32" s="398"/>
      <c r="DD32" s="398"/>
      <c r="DE32" s="398"/>
      <c r="DF32" s="398"/>
      <c r="DG32" s="398"/>
      <c r="DH32" s="33"/>
      <c r="DI32" s="38"/>
      <c r="DJ32" s="398"/>
      <c r="DK32" s="398"/>
      <c r="DL32" s="398"/>
      <c r="DM32" s="398"/>
      <c r="DN32" s="398"/>
      <c r="DO32" s="398"/>
      <c r="DP32" s="33"/>
      <c r="DQ32" s="422"/>
      <c r="DR32" s="423"/>
      <c r="DS32" s="423"/>
      <c r="DT32" s="423"/>
      <c r="DU32" s="423"/>
      <c r="DV32" s="423"/>
      <c r="DW32" s="423"/>
      <c r="DX32" s="424"/>
      <c r="DY32" s="612"/>
      <c r="DZ32" s="612"/>
      <c r="EA32" s="612"/>
      <c r="EB32" s="547"/>
      <c r="EC32" s="547"/>
      <c r="ED32" s="547"/>
      <c r="EE32" s="547"/>
      <c r="EF32" s="547"/>
      <c r="EG32" s="547"/>
      <c r="EH32" s="547"/>
      <c r="EI32" s="547"/>
      <c r="EJ32" s="547"/>
      <c r="EK32" s="613"/>
      <c r="EL32" s="613"/>
      <c r="EM32" s="613"/>
      <c r="EN32" s="547"/>
      <c r="EO32" s="547"/>
      <c r="EP32" s="547"/>
      <c r="EQ32" s="547"/>
      <c r="ER32" s="547"/>
      <c r="ES32" s="547"/>
      <c r="ET32" s="391"/>
      <c r="EU32" s="392"/>
      <c r="EV32" s="393"/>
      <c r="EW32" s="130"/>
      <c r="EX32" s="130"/>
      <c r="EY32" s="130"/>
      <c r="EZ32" s="130"/>
      <c r="FA32" s="131"/>
      <c r="FB32" s="131"/>
      <c r="FC32" s="131"/>
      <c r="FD32" s="130"/>
      <c r="FE32" s="130"/>
      <c r="FF32" s="130"/>
      <c r="FG32" s="130"/>
      <c r="FH32" s="130"/>
      <c r="FI32" s="130"/>
      <c r="FJ32" s="94"/>
      <c r="FK32" s="94"/>
      <c r="FL32" s="94"/>
      <c r="FM32" s="65"/>
      <c r="FN32" s="65"/>
      <c r="FO32" s="65"/>
      <c r="FP32" s="65"/>
      <c r="FQ32" s="65"/>
      <c r="FR32" s="54"/>
      <c r="FS32" s="111" t="s">
        <v>60</v>
      </c>
      <c r="FT32" s="47"/>
    </row>
    <row r="33" spans="1:176" ht="15" customHeight="1" thickTop="1">
      <c r="A33" s="85"/>
      <c r="B33" s="418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20"/>
      <c r="O33" s="41"/>
      <c r="P33" s="399"/>
      <c r="Q33" s="399"/>
      <c r="R33" s="399"/>
      <c r="S33" s="399"/>
      <c r="T33" s="399"/>
      <c r="U33" s="399"/>
      <c r="V33" s="42"/>
      <c r="W33" s="41"/>
      <c r="X33" s="399"/>
      <c r="Y33" s="399"/>
      <c r="Z33" s="399"/>
      <c r="AA33" s="399"/>
      <c r="AB33" s="399"/>
      <c r="AC33" s="399"/>
      <c r="AD33" s="42"/>
      <c r="AE33" s="41"/>
      <c r="AF33" s="399"/>
      <c r="AG33" s="399"/>
      <c r="AH33" s="399"/>
      <c r="AI33" s="399"/>
      <c r="AJ33" s="399"/>
      <c r="AK33" s="399"/>
      <c r="AL33" s="42"/>
      <c r="AM33" s="425"/>
      <c r="AN33" s="426"/>
      <c r="AO33" s="426"/>
      <c r="AP33" s="426"/>
      <c r="AQ33" s="426"/>
      <c r="AR33" s="426"/>
      <c r="AS33" s="426"/>
      <c r="AT33" s="427"/>
      <c r="AU33" s="612"/>
      <c r="AV33" s="612"/>
      <c r="AW33" s="612"/>
      <c r="AX33" s="547"/>
      <c r="AY33" s="547"/>
      <c r="AZ33" s="547"/>
      <c r="BA33" s="547"/>
      <c r="BB33" s="547"/>
      <c r="BC33" s="547"/>
      <c r="BD33" s="547"/>
      <c r="BE33" s="547"/>
      <c r="BF33" s="547"/>
      <c r="BG33" s="613"/>
      <c r="BH33" s="613"/>
      <c r="BI33" s="613"/>
      <c r="BJ33" s="547"/>
      <c r="BK33" s="547"/>
      <c r="BL33" s="547"/>
      <c r="BM33" s="547"/>
      <c r="BN33" s="547"/>
      <c r="BO33" s="547"/>
      <c r="BP33" s="394"/>
      <c r="BQ33" s="395"/>
      <c r="BR33" s="396"/>
      <c r="BS33" s="127"/>
      <c r="BT33" s="127"/>
      <c r="BU33" s="85"/>
      <c r="CF33" s="541"/>
      <c r="CG33" s="542"/>
      <c r="CH33" s="542"/>
      <c r="CI33" s="542"/>
      <c r="CJ33" s="542"/>
      <c r="CK33" s="542"/>
      <c r="CL33" s="542"/>
      <c r="CM33" s="542"/>
      <c r="CN33" s="542"/>
      <c r="CO33" s="542"/>
      <c r="CP33" s="542"/>
      <c r="CQ33" s="542"/>
      <c r="CR33" s="543"/>
      <c r="CS33" s="41"/>
      <c r="CT33" s="399"/>
      <c r="CU33" s="399"/>
      <c r="CV33" s="399"/>
      <c r="CW33" s="399"/>
      <c r="CX33" s="399"/>
      <c r="CY33" s="399"/>
      <c r="CZ33" s="42"/>
      <c r="DA33" s="41"/>
      <c r="DB33" s="399"/>
      <c r="DC33" s="399"/>
      <c r="DD33" s="399"/>
      <c r="DE33" s="399"/>
      <c r="DF33" s="399"/>
      <c r="DG33" s="399"/>
      <c r="DH33" s="42"/>
      <c r="DI33" s="41"/>
      <c r="DJ33" s="399"/>
      <c r="DK33" s="399"/>
      <c r="DL33" s="399"/>
      <c r="DM33" s="399"/>
      <c r="DN33" s="399"/>
      <c r="DO33" s="399"/>
      <c r="DP33" s="42"/>
      <c r="DQ33" s="425"/>
      <c r="DR33" s="426"/>
      <c r="DS33" s="426"/>
      <c r="DT33" s="426"/>
      <c r="DU33" s="426"/>
      <c r="DV33" s="426"/>
      <c r="DW33" s="426"/>
      <c r="DX33" s="427"/>
      <c r="DY33" s="612"/>
      <c r="DZ33" s="612"/>
      <c r="EA33" s="612"/>
      <c r="EB33" s="547"/>
      <c r="EC33" s="547"/>
      <c r="ED33" s="547"/>
      <c r="EE33" s="547"/>
      <c r="EF33" s="547"/>
      <c r="EG33" s="547"/>
      <c r="EH33" s="547"/>
      <c r="EI33" s="547"/>
      <c r="EJ33" s="547"/>
      <c r="EK33" s="613"/>
      <c r="EL33" s="613"/>
      <c r="EM33" s="613"/>
      <c r="EN33" s="547"/>
      <c r="EO33" s="547"/>
      <c r="EP33" s="547"/>
      <c r="EQ33" s="547"/>
      <c r="ER33" s="547"/>
      <c r="ES33" s="547"/>
      <c r="ET33" s="394"/>
      <c r="EU33" s="395"/>
      <c r="EV33" s="396"/>
      <c r="EW33" s="130"/>
      <c r="EX33" s="130"/>
      <c r="EY33" s="130"/>
      <c r="EZ33" s="130"/>
      <c r="FA33" s="131"/>
      <c r="FB33" s="131"/>
      <c r="FC33" s="131"/>
      <c r="FD33" s="130"/>
      <c r="FE33" s="130"/>
      <c r="FF33" s="130"/>
      <c r="FG33" s="130"/>
      <c r="FH33" s="130"/>
      <c r="FI33" s="130"/>
      <c r="FJ33" s="94"/>
      <c r="FK33" s="94"/>
      <c r="FL33" s="94"/>
      <c r="FM33" s="65"/>
      <c r="FN33" s="65"/>
      <c r="FO33" s="65"/>
      <c r="FP33" s="65"/>
      <c r="FQ33" s="65"/>
      <c r="FR33" s="54"/>
      <c r="FS33" s="132"/>
      <c r="FT33" s="48"/>
    </row>
    <row r="34" spans="1:176" ht="15" customHeight="1">
      <c r="A34" s="8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85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1"/>
      <c r="FB34" s="131"/>
      <c r="FC34" s="131"/>
      <c r="FD34" s="130"/>
      <c r="FE34" s="130"/>
      <c r="FF34" s="130"/>
      <c r="FG34" s="130"/>
      <c r="FH34" s="130"/>
      <c r="FI34" s="130"/>
      <c r="FJ34" s="94"/>
      <c r="FK34" s="94"/>
      <c r="FL34" s="94"/>
      <c r="FM34" s="65"/>
      <c r="FN34" s="65"/>
      <c r="FO34" s="65"/>
      <c r="FP34" s="65"/>
      <c r="FQ34" s="65"/>
      <c r="FR34" s="54"/>
      <c r="FS34" s="132"/>
      <c r="FT34" s="49"/>
    </row>
    <row r="35" spans="1:176" ht="9" customHeight="1">
      <c r="A35" s="8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6"/>
      <c r="BP35" s="96"/>
      <c r="BQ35" s="96"/>
      <c r="BR35" s="95"/>
      <c r="BS35" s="95"/>
      <c r="BT35" s="95"/>
      <c r="BU35" s="85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6"/>
      <c r="ER35" s="96"/>
      <c r="ES35" s="96"/>
      <c r="ET35" s="95"/>
      <c r="EU35" s="95"/>
      <c r="EV35" s="95"/>
      <c r="EW35" s="95"/>
      <c r="EX35" s="95"/>
      <c r="EY35" s="95"/>
      <c r="EZ35" s="92"/>
      <c r="FA35" s="92"/>
      <c r="FB35" s="92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54"/>
      <c r="FS35" s="132"/>
      <c r="FT35" s="50"/>
    </row>
    <row r="36" spans="1:175" ht="9" customHeight="1">
      <c r="A36" s="8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85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132"/>
    </row>
    <row r="37" spans="1:175" ht="12" customHeight="1">
      <c r="A37" s="85"/>
      <c r="B37" s="562" t="s">
        <v>72</v>
      </c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80" t="s">
        <v>124</v>
      </c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140"/>
      <c r="BT37" s="140"/>
      <c r="BU37" s="140"/>
      <c r="BV37" s="140"/>
      <c r="BW37" s="140"/>
      <c r="BX37" s="140"/>
      <c r="CF37" s="397" t="s">
        <v>74</v>
      </c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91"/>
      <c r="DF37" s="91"/>
      <c r="DG37" s="580" t="s">
        <v>127</v>
      </c>
      <c r="DH37" s="580"/>
      <c r="DI37" s="580"/>
      <c r="DJ37" s="580"/>
      <c r="DK37" s="580"/>
      <c r="DL37" s="580"/>
      <c r="DM37" s="580"/>
      <c r="DN37" s="580"/>
      <c r="DO37" s="580"/>
      <c r="DP37" s="580"/>
      <c r="DQ37" s="580"/>
      <c r="DR37" s="580"/>
      <c r="DS37" s="580"/>
      <c r="DT37" s="580"/>
      <c r="DU37" s="580"/>
      <c r="DV37" s="580"/>
      <c r="DW37" s="580"/>
      <c r="DX37" s="580"/>
      <c r="DY37" s="580"/>
      <c r="DZ37" s="580"/>
      <c r="EA37" s="580"/>
      <c r="EB37" s="580"/>
      <c r="EC37" s="580"/>
      <c r="ED37" s="580"/>
      <c r="EE37" s="580"/>
      <c r="EF37" s="580"/>
      <c r="EG37" s="580"/>
      <c r="EH37" s="580"/>
      <c r="EI37" s="580"/>
      <c r="EJ37" s="580"/>
      <c r="EK37" s="580"/>
      <c r="EL37" s="580"/>
      <c r="EM37" s="580"/>
      <c r="EN37" s="580"/>
      <c r="EO37" s="580"/>
      <c r="EP37" s="580"/>
      <c r="EQ37" s="580"/>
      <c r="ER37" s="580"/>
      <c r="ES37" s="580"/>
      <c r="ET37" s="580"/>
      <c r="EU37" s="580"/>
      <c r="EV37" s="580"/>
      <c r="EW37" s="580"/>
      <c r="EX37" s="580"/>
      <c r="EY37" s="580"/>
      <c r="EZ37" s="580"/>
      <c r="FA37" s="580"/>
      <c r="FB37" s="580"/>
      <c r="FC37" s="580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132" t="s">
        <v>37</v>
      </c>
    </row>
    <row r="38" spans="1:175" ht="12" customHeight="1">
      <c r="A38" s="85"/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81"/>
      <c r="AN38" s="581"/>
      <c r="AO38" s="581"/>
      <c r="AP38" s="581"/>
      <c r="AQ38" s="581"/>
      <c r="AR38" s="581"/>
      <c r="AS38" s="581"/>
      <c r="AT38" s="581"/>
      <c r="AU38" s="581"/>
      <c r="AV38" s="581"/>
      <c r="AW38" s="581"/>
      <c r="AX38" s="581"/>
      <c r="AY38" s="581"/>
      <c r="AZ38" s="581"/>
      <c r="BA38" s="581"/>
      <c r="BB38" s="581"/>
      <c r="BC38" s="581"/>
      <c r="BD38" s="581"/>
      <c r="BE38" s="581"/>
      <c r="BF38" s="581"/>
      <c r="BG38" s="581"/>
      <c r="BH38" s="581"/>
      <c r="BI38" s="581"/>
      <c r="BJ38" s="581"/>
      <c r="BK38" s="581"/>
      <c r="BL38" s="581"/>
      <c r="BM38" s="581"/>
      <c r="BN38" s="581"/>
      <c r="BO38" s="581"/>
      <c r="BP38" s="581"/>
      <c r="BQ38" s="581"/>
      <c r="BR38" s="581"/>
      <c r="BS38" s="141"/>
      <c r="BT38" s="141"/>
      <c r="BU38" s="141"/>
      <c r="BV38" s="141"/>
      <c r="BW38" s="141"/>
      <c r="BX38" s="141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91"/>
      <c r="DF38" s="91"/>
      <c r="DG38" s="581"/>
      <c r="DH38" s="581"/>
      <c r="DI38" s="581"/>
      <c r="DJ38" s="581"/>
      <c r="DK38" s="581"/>
      <c r="DL38" s="581"/>
      <c r="DM38" s="581"/>
      <c r="DN38" s="581"/>
      <c r="DO38" s="581"/>
      <c r="DP38" s="581"/>
      <c r="DQ38" s="581"/>
      <c r="DR38" s="581"/>
      <c r="DS38" s="581"/>
      <c r="DT38" s="581"/>
      <c r="DU38" s="581"/>
      <c r="DV38" s="581"/>
      <c r="DW38" s="581"/>
      <c r="DX38" s="581"/>
      <c r="DY38" s="581"/>
      <c r="DZ38" s="581"/>
      <c r="EA38" s="581"/>
      <c r="EB38" s="581"/>
      <c r="EC38" s="581"/>
      <c r="ED38" s="581"/>
      <c r="EE38" s="581"/>
      <c r="EF38" s="581"/>
      <c r="EG38" s="581"/>
      <c r="EH38" s="581"/>
      <c r="EI38" s="581"/>
      <c r="EJ38" s="581"/>
      <c r="EK38" s="581"/>
      <c r="EL38" s="581"/>
      <c r="EM38" s="581"/>
      <c r="EN38" s="581"/>
      <c r="EO38" s="581"/>
      <c r="EP38" s="581"/>
      <c r="EQ38" s="581"/>
      <c r="ER38" s="581"/>
      <c r="ES38" s="581"/>
      <c r="ET38" s="581"/>
      <c r="EU38" s="581"/>
      <c r="EV38" s="581"/>
      <c r="EW38" s="581"/>
      <c r="EX38" s="581"/>
      <c r="EY38" s="581"/>
      <c r="EZ38" s="581"/>
      <c r="FA38" s="581"/>
      <c r="FB38" s="581"/>
      <c r="FC38" s="581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132" t="s">
        <v>42</v>
      </c>
    </row>
    <row r="39" spans="1:175" ht="25.5" customHeight="1">
      <c r="A39" s="85"/>
      <c r="B39" s="454" t="s">
        <v>63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48" t="str">
        <f>B40</f>
        <v>帯広若葉３</v>
      </c>
      <c r="P39" s="449"/>
      <c r="Q39" s="449"/>
      <c r="R39" s="449"/>
      <c r="S39" s="449"/>
      <c r="T39" s="449"/>
      <c r="U39" s="449"/>
      <c r="V39" s="449"/>
      <c r="W39" s="448" t="str">
        <f>B45</f>
        <v>御影３</v>
      </c>
      <c r="X39" s="449"/>
      <c r="Y39" s="449"/>
      <c r="Z39" s="449"/>
      <c r="AA39" s="449"/>
      <c r="AB39" s="449"/>
      <c r="AC39" s="449"/>
      <c r="AD39" s="449"/>
      <c r="AE39" s="448" t="str">
        <f>B50</f>
        <v>豊成３B</v>
      </c>
      <c r="AF39" s="449"/>
      <c r="AG39" s="449"/>
      <c r="AH39" s="449"/>
      <c r="AI39" s="449"/>
      <c r="AJ39" s="449"/>
      <c r="AK39" s="449"/>
      <c r="AL39" s="449"/>
      <c r="AM39" s="448" t="str">
        <f>B55</f>
        <v>緑ヶ丘３Ａ</v>
      </c>
      <c r="AN39" s="449"/>
      <c r="AO39" s="449"/>
      <c r="AP39" s="449"/>
      <c r="AQ39" s="449"/>
      <c r="AR39" s="449"/>
      <c r="AS39" s="449"/>
      <c r="AT39" s="450"/>
      <c r="AU39" s="386" t="s">
        <v>29</v>
      </c>
      <c r="AV39" s="386"/>
      <c r="AW39" s="387"/>
      <c r="AX39" s="385" t="s">
        <v>30</v>
      </c>
      <c r="AY39" s="386"/>
      <c r="AZ39" s="387"/>
      <c r="BA39" s="385" t="s">
        <v>31</v>
      </c>
      <c r="BB39" s="386"/>
      <c r="BC39" s="387"/>
      <c r="BD39" s="385" t="s">
        <v>28</v>
      </c>
      <c r="BE39" s="386"/>
      <c r="BF39" s="387"/>
      <c r="BG39" s="385" t="s">
        <v>32</v>
      </c>
      <c r="BH39" s="386"/>
      <c r="BI39" s="387"/>
      <c r="BJ39" s="385" t="s">
        <v>33</v>
      </c>
      <c r="BK39" s="386"/>
      <c r="BL39" s="387"/>
      <c r="BM39" s="385" t="s">
        <v>34</v>
      </c>
      <c r="BN39" s="386"/>
      <c r="BO39" s="387"/>
      <c r="BP39" s="385" t="s">
        <v>35</v>
      </c>
      <c r="BQ39" s="386"/>
      <c r="BR39" s="387"/>
      <c r="BS39" s="136"/>
      <c r="BT39" s="136"/>
      <c r="BU39" s="136"/>
      <c r="BV39" s="136"/>
      <c r="BW39" s="136"/>
      <c r="BX39" s="136"/>
      <c r="BY39" s="136"/>
      <c r="BZ39" s="136"/>
      <c r="CA39" s="136"/>
      <c r="CB39" s="90"/>
      <c r="CC39" s="90"/>
      <c r="CD39" s="90"/>
      <c r="CE39" s="90"/>
      <c r="CF39" s="454" t="s">
        <v>64</v>
      </c>
      <c r="CG39" s="455"/>
      <c r="CH39" s="455"/>
      <c r="CI39" s="455"/>
      <c r="CJ39" s="455"/>
      <c r="CK39" s="455"/>
      <c r="CL39" s="455"/>
      <c r="CM39" s="455"/>
      <c r="CN39" s="455"/>
      <c r="CO39" s="455"/>
      <c r="CP39" s="455"/>
      <c r="CQ39" s="455"/>
      <c r="CR39" s="455"/>
      <c r="CS39" s="456" t="str">
        <f>CF40</f>
        <v>緑ヶ丘３Ｂ</v>
      </c>
      <c r="CT39" s="457"/>
      <c r="CU39" s="457"/>
      <c r="CV39" s="457"/>
      <c r="CW39" s="457"/>
      <c r="CX39" s="457"/>
      <c r="CY39" s="457"/>
      <c r="CZ39" s="457"/>
      <c r="DA39" s="456" t="str">
        <f>CF45</f>
        <v>音更Ｕｎ３Ｂ</v>
      </c>
      <c r="DB39" s="457"/>
      <c r="DC39" s="457"/>
      <c r="DD39" s="457"/>
      <c r="DE39" s="457"/>
      <c r="DF39" s="457"/>
      <c r="DG39" s="457"/>
      <c r="DH39" s="457"/>
      <c r="DI39" s="456" t="str">
        <f>CF50</f>
        <v>音更Ｊ３</v>
      </c>
      <c r="DJ39" s="457"/>
      <c r="DK39" s="457"/>
      <c r="DL39" s="457"/>
      <c r="DM39" s="457"/>
      <c r="DN39" s="457"/>
      <c r="DO39" s="457"/>
      <c r="DP39" s="457"/>
      <c r="DQ39" s="456" t="str">
        <f>CF55</f>
        <v>稲田３</v>
      </c>
      <c r="DR39" s="457"/>
      <c r="DS39" s="457"/>
      <c r="DT39" s="457"/>
      <c r="DU39" s="457"/>
      <c r="DV39" s="457"/>
      <c r="DW39" s="457"/>
      <c r="DX39" s="544"/>
      <c r="DY39" s="456" t="str">
        <f>CF60</f>
        <v>緑陽台３</v>
      </c>
      <c r="DZ39" s="457"/>
      <c r="EA39" s="457"/>
      <c r="EB39" s="457"/>
      <c r="EC39" s="457"/>
      <c r="ED39" s="457"/>
      <c r="EE39" s="457"/>
      <c r="EF39" s="457"/>
      <c r="EG39" s="385" t="s">
        <v>29</v>
      </c>
      <c r="EH39" s="386"/>
      <c r="EI39" s="387"/>
      <c r="EJ39" s="385" t="s">
        <v>30</v>
      </c>
      <c r="EK39" s="386"/>
      <c r="EL39" s="387"/>
      <c r="EM39" s="385" t="s">
        <v>31</v>
      </c>
      <c r="EN39" s="386"/>
      <c r="EO39" s="387"/>
      <c r="EP39" s="385" t="s">
        <v>28</v>
      </c>
      <c r="EQ39" s="386"/>
      <c r="ER39" s="387"/>
      <c r="ES39" s="385" t="s">
        <v>32</v>
      </c>
      <c r="ET39" s="386"/>
      <c r="EU39" s="387"/>
      <c r="EV39" s="385" t="s">
        <v>33</v>
      </c>
      <c r="EW39" s="386"/>
      <c r="EX39" s="387"/>
      <c r="EY39" s="385" t="s">
        <v>34</v>
      </c>
      <c r="EZ39" s="386"/>
      <c r="FA39" s="387"/>
      <c r="FB39" s="385" t="s">
        <v>35</v>
      </c>
      <c r="FC39" s="386"/>
      <c r="FD39" s="387"/>
      <c r="FP39" s="14"/>
      <c r="FQ39" s="59"/>
      <c r="FR39" s="59"/>
      <c r="FS39" s="132" t="s">
        <v>52</v>
      </c>
    </row>
    <row r="40" spans="1:175" ht="15" customHeight="1">
      <c r="A40" s="85"/>
      <c r="B40" s="458" t="s">
        <v>23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516"/>
      <c r="O40" s="429"/>
      <c r="P40" s="429"/>
      <c r="Q40" s="429"/>
      <c r="R40" s="429"/>
      <c r="S40" s="429"/>
      <c r="T40" s="429"/>
      <c r="U40" s="429"/>
      <c r="V40" s="429"/>
      <c r="W40" s="522">
        <v>3</v>
      </c>
      <c r="X40" s="523"/>
      <c r="Y40" s="523"/>
      <c r="Z40" s="436" t="str">
        <f>IF(X42="","",IF(X42&lt;AB42,"●",IF(X42&gt;AB42,"○",IF(X42=AB42,"△"))))</f>
        <v>○</v>
      </c>
      <c r="AA40" s="436"/>
      <c r="AB40" s="153"/>
      <c r="AC40" s="153"/>
      <c r="AD40" s="154"/>
      <c r="AE40" s="522">
        <v>11</v>
      </c>
      <c r="AF40" s="523"/>
      <c r="AG40" s="523"/>
      <c r="AH40" s="436" t="str">
        <f>IF(AF42="","",IF(AF42&lt;AJ42,"●",IF(AF42&gt;AJ42,"○",IF(AF42=AJ42,"△"))))</f>
        <v>●</v>
      </c>
      <c r="AI40" s="436"/>
      <c r="AJ40" s="153"/>
      <c r="AK40" s="153"/>
      <c r="AL40" s="154"/>
      <c r="AM40" s="522">
        <v>7</v>
      </c>
      <c r="AN40" s="523"/>
      <c r="AO40" s="523"/>
      <c r="AP40" s="436" t="str">
        <f>IF(AN42="","",IF(AN42&lt;AR42,"●",IF(AN42&gt;AR42,"○",IF(AN42=AR42,"△"))))</f>
        <v>○</v>
      </c>
      <c r="AQ40" s="436"/>
      <c r="AR40" s="31"/>
      <c r="AS40" s="31"/>
      <c r="AT40" s="32"/>
      <c r="AU40" s="604">
        <f>COUNTIF(O40:AT41,"○")*1</f>
        <v>2</v>
      </c>
      <c r="AV40" s="604"/>
      <c r="AW40" s="604"/>
      <c r="AX40" s="549">
        <f>COUNTIF(O40:AT41,"●")*1</f>
        <v>1</v>
      </c>
      <c r="AY40" s="549"/>
      <c r="AZ40" s="549"/>
      <c r="BA40" s="549">
        <f>COUNTIF(O40:AT41,"△")*1</f>
        <v>0</v>
      </c>
      <c r="BB40" s="549"/>
      <c r="BC40" s="549"/>
      <c r="BD40" s="549">
        <f>COUNTIF(O40:AT41,"○")*3+COUNTIF(O40:AT41,"△")*1</f>
        <v>6</v>
      </c>
      <c r="BE40" s="549"/>
      <c r="BF40" s="549"/>
      <c r="BG40" s="605">
        <f>P42+X42+AF42+AN42</f>
        <v>6</v>
      </c>
      <c r="BH40" s="605"/>
      <c r="BI40" s="605"/>
      <c r="BJ40" s="549">
        <f>T42+AB42+AJ42+AR42</f>
        <v>3</v>
      </c>
      <c r="BK40" s="549"/>
      <c r="BL40" s="549"/>
      <c r="BM40" s="549">
        <f>BG40-BJ40</f>
        <v>3</v>
      </c>
      <c r="BN40" s="549"/>
      <c r="BO40" s="549"/>
      <c r="BP40" s="439">
        <v>2</v>
      </c>
      <c r="BQ40" s="440"/>
      <c r="BR40" s="441"/>
      <c r="BS40" s="63"/>
      <c r="BT40" s="63"/>
      <c r="BU40" s="63"/>
      <c r="BV40" s="63"/>
      <c r="BW40" s="63"/>
      <c r="BX40" s="63"/>
      <c r="BY40" s="64"/>
      <c r="BZ40" s="64"/>
      <c r="CA40" s="64"/>
      <c r="CB40" s="58"/>
      <c r="CC40" s="58"/>
      <c r="CD40" s="58"/>
      <c r="CE40" s="58"/>
      <c r="CF40" s="458" t="s">
        <v>58</v>
      </c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64"/>
      <c r="CT40" s="464"/>
      <c r="CU40" s="464"/>
      <c r="CV40" s="464"/>
      <c r="CW40" s="464"/>
      <c r="CX40" s="464"/>
      <c r="CY40" s="464"/>
      <c r="CZ40" s="464"/>
      <c r="DA40" s="432">
        <v>3</v>
      </c>
      <c r="DB40" s="433"/>
      <c r="DC40" s="433"/>
      <c r="DD40" s="485" t="str">
        <f>IF(DB42="","",IF(DB42&lt;DF42,"●",IF(DB42&gt;DF42,"○",IF(DB42=DF42,"△"))))</f>
        <v>●</v>
      </c>
      <c r="DE40" s="485"/>
      <c r="DF40" s="31"/>
      <c r="DG40" s="31"/>
      <c r="DH40" s="32"/>
      <c r="DI40" s="432">
        <v>8</v>
      </c>
      <c r="DJ40" s="433"/>
      <c r="DK40" s="433"/>
      <c r="DL40" s="485" t="str">
        <f>IF(DJ42="","",IF(DJ42&lt;DN42,"●",IF(DJ42&gt;DN42,"○",IF(DJ42=DN42,"△"))))</f>
        <v>○</v>
      </c>
      <c r="DM40" s="485"/>
      <c r="DN40" s="31"/>
      <c r="DO40" s="31"/>
      <c r="DP40" s="32"/>
      <c r="DQ40" s="432">
        <v>13</v>
      </c>
      <c r="DR40" s="433"/>
      <c r="DS40" s="433"/>
      <c r="DT40" s="485" t="str">
        <f>IF(DR42="","",IF(DR42&lt;DV42,"●",IF(DR42&gt;DV42,"○",IF(DR42=DV42,"△"))))</f>
        <v>●</v>
      </c>
      <c r="DU40" s="485"/>
      <c r="DV40" s="31"/>
      <c r="DW40" s="31"/>
      <c r="DX40" s="32"/>
      <c r="DY40" s="432">
        <v>16</v>
      </c>
      <c r="DZ40" s="433"/>
      <c r="EA40" s="433"/>
      <c r="EB40" s="485" t="str">
        <f>IF(DZ42="","",IF(DZ42&lt;ED42,"●",IF(DZ42&gt;ED42,"○",IF(DZ42=ED42,"△"))))</f>
        <v>●</v>
      </c>
      <c r="EC40" s="485"/>
      <c r="ED40" s="29"/>
      <c r="EE40" s="29"/>
      <c r="EF40" s="30"/>
      <c r="EG40" s="545">
        <f>COUNTIF(CS40:EF41,"○")*1</f>
        <v>1</v>
      </c>
      <c r="EH40" s="614"/>
      <c r="EI40" s="614"/>
      <c r="EJ40" s="545">
        <f>COUNTIF(CS40:EF41,"●")*1</f>
        <v>3</v>
      </c>
      <c r="EK40" s="545"/>
      <c r="EL40" s="545"/>
      <c r="EM40" s="545">
        <f>COUNTIF(CS40:EF41,"△")*1</f>
        <v>0</v>
      </c>
      <c r="EN40" s="545"/>
      <c r="EO40" s="545"/>
      <c r="EP40" s="545">
        <f>COUNTIF(CS40:EF41,"○")*3+COUNTIF(CS40:EF41,"△")*1</f>
        <v>3</v>
      </c>
      <c r="EQ40" s="545"/>
      <c r="ER40" s="545"/>
      <c r="ES40" s="615">
        <f>CT42+DB42+DJ42+DR42+DZ42</f>
        <v>1</v>
      </c>
      <c r="ET40" s="615"/>
      <c r="EU40" s="615"/>
      <c r="EV40" s="545">
        <f>CX42+DF42+DN42+DV42+ED42</f>
        <v>17</v>
      </c>
      <c r="EW40" s="545"/>
      <c r="EX40" s="545"/>
      <c r="EY40" s="545">
        <f>ES40-EV40</f>
        <v>-16</v>
      </c>
      <c r="EZ40" s="545"/>
      <c r="FA40" s="545"/>
      <c r="FB40" s="545">
        <v>5</v>
      </c>
      <c r="FC40" s="545"/>
      <c r="FD40" s="545"/>
      <c r="FP40" s="14"/>
      <c r="FQ40" s="93"/>
      <c r="FR40" s="93"/>
      <c r="FS40" s="132" t="s">
        <v>59</v>
      </c>
    </row>
    <row r="41" spans="1:175" ht="15" customHeight="1" thickBot="1">
      <c r="A41" s="85"/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517"/>
      <c r="O41" s="430"/>
      <c r="P41" s="430"/>
      <c r="Q41" s="430"/>
      <c r="R41" s="430"/>
      <c r="S41" s="430"/>
      <c r="T41" s="430"/>
      <c r="U41" s="430"/>
      <c r="V41" s="430"/>
      <c r="W41" s="524"/>
      <c r="X41" s="525"/>
      <c r="Y41" s="525"/>
      <c r="Z41" s="437"/>
      <c r="AA41" s="437"/>
      <c r="AB41" s="155"/>
      <c r="AC41" s="155"/>
      <c r="AD41" s="156"/>
      <c r="AE41" s="524"/>
      <c r="AF41" s="525"/>
      <c r="AG41" s="525"/>
      <c r="AH41" s="437"/>
      <c r="AI41" s="437"/>
      <c r="AJ41" s="155"/>
      <c r="AK41" s="155"/>
      <c r="AL41" s="156"/>
      <c r="AM41" s="524"/>
      <c r="AN41" s="525"/>
      <c r="AO41" s="525"/>
      <c r="AP41" s="437"/>
      <c r="AQ41" s="437"/>
      <c r="AR41" s="36"/>
      <c r="AS41" s="36"/>
      <c r="AT41" s="37"/>
      <c r="AU41" s="447"/>
      <c r="AV41" s="447"/>
      <c r="AW41" s="447"/>
      <c r="AX41" s="550"/>
      <c r="AY41" s="550"/>
      <c r="AZ41" s="550"/>
      <c r="BA41" s="550"/>
      <c r="BB41" s="550"/>
      <c r="BC41" s="550"/>
      <c r="BD41" s="550"/>
      <c r="BE41" s="550"/>
      <c r="BF41" s="550"/>
      <c r="BG41" s="606"/>
      <c r="BH41" s="606"/>
      <c r="BI41" s="606"/>
      <c r="BJ41" s="550"/>
      <c r="BK41" s="550"/>
      <c r="BL41" s="550"/>
      <c r="BM41" s="550"/>
      <c r="BN41" s="550"/>
      <c r="BO41" s="550"/>
      <c r="BP41" s="442"/>
      <c r="BQ41" s="443"/>
      <c r="BR41" s="444"/>
      <c r="BS41" s="63"/>
      <c r="BT41" s="63"/>
      <c r="BU41" s="63"/>
      <c r="BV41" s="63"/>
      <c r="BW41" s="63"/>
      <c r="BX41" s="63"/>
      <c r="BY41" s="64"/>
      <c r="BZ41" s="64"/>
      <c r="CA41" s="64"/>
      <c r="CB41" s="58"/>
      <c r="CC41" s="58"/>
      <c r="CD41" s="58"/>
      <c r="CE41" s="58"/>
      <c r="CF41" s="460"/>
      <c r="CG41" s="461"/>
      <c r="CH41" s="461"/>
      <c r="CI41" s="461"/>
      <c r="CJ41" s="461"/>
      <c r="CK41" s="461"/>
      <c r="CL41" s="461"/>
      <c r="CM41" s="461"/>
      <c r="CN41" s="461"/>
      <c r="CO41" s="461"/>
      <c r="CP41" s="461"/>
      <c r="CQ41" s="461"/>
      <c r="CR41" s="461"/>
      <c r="CS41" s="422"/>
      <c r="CT41" s="422"/>
      <c r="CU41" s="422"/>
      <c r="CV41" s="422"/>
      <c r="CW41" s="422"/>
      <c r="CX41" s="422"/>
      <c r="CY41" s="422"/>
      <c r="CZ41" s="422"/>
      <c r="DA41" s="434"/>
      <c r="DB41" s="435"/>
      <c r="DC41" s="435"/>
      <c r="DD41" s="398"/>
      <c r="DE41" s="398"/>
      <c r="DF41" s="36"/>
      <c r="DG41" s="36"/>
      <c r="DH41" s="37"/>
      <c r="DI41" s="434"/>
      <c r="DJ41" s="435"/>
      <c r="DK41" s="435"/>
      <c r="DL41" s="398"/>
      <c r="DM41" s="398"/>
      <c r="DN41" s="36"/>
      <c r="DO41" s="36"/>
      <c r="DP41" s="37"/>
      <c r="DQ41" s="434"/>
      <c r="DR41" s="435"/>
      <c r="DS41" s="435"/>
      <c r="DT41" s="398"/>
      <c r="DU41" s="398"/>
      <c r="DV41" s="36"/>
      <c r="DW41" s="36"/>
      <c r="DX41" s="37"/>
      <c r="DY41" s="434"/>
      <c r="DZ41" s="435"/>
      <c r="EA41" s="435"/>
      <c r="EB41" s="398"/>
      <c r="EC41" s="398"/>
      <c r="ED41" s="34"/>
      <c r="EE41" s="34"/>
      <c r="EF41" s="35"/>
      <c r="EG41" s="546"/>
      <c r="EH41" s="396"/>
      <c r="EI41" s="396"/>
      <c r="EJ41" s="546"/>
      <c r="EK41" s="546"/>
      <c r="EL41" s="546"/>
      <c r="EM41" s="546"/>
      <c r="EN41" s="546"/>
      <c r="EO41" s="546"/>
      <c r="EP41" s="546"/>
      <c r="EQ41" s="546"/>
      <c r="ER41" s="546"/>
      <c r="ES41" s="611"/>
      <c r="ET41" s="611"/>
      <c r="EU41" s="611"/>
      <c r="EV41" s="546"/>
      <c r="EW41" s="546"/>
      <c r="EX41" s="546"/>
      <c r="EY41" s="546"/>
      <c r="EZ41" s="546"/>
      <c r="FA41" s="546"/>
      <c r="FB41" s="546"/>
      <c r="FC41" s="546"/>
      <c r="FD41" s="546"/>
      <c r="FP41" s="14"/>
      <c r="FQ41" s="93"/>
      <c r="FR41" s="93"/>
      <c r="FS41" s="110" t="s">
        <v>41</v>
      </c>
    </row>
    <row r="42" spans="1:175" ht="15" customHeight="1" thickBot="1" thickTop="1">
      <c r="A42" s="138">
        <v>5</v>
      </c>
      <c r="B42" s="462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518"/>
      <c r="O42" s="451"/>
      <c r="P42" s="451"/>
      <c r="Q42" s="451"/>
      <c r="R42" s="451"/>
      <c r="S42" s="451"/>
      <c r="T42" s="451"/>
      <c r="U42" s="451"/>
      <c r="V42" s="451"/>
      <c r="W42" s="157"/>
      <c r="X42" s="526">
        <v>2</v>
      </c>
      <c r="Y42" s="526"/>
      <c r="Z42" s="526" t="s">
        <v>36</v>
      </c>
      <c r="AA42" s="526"/>
      <c r="AB42" s="526">
        <v>0</v>
      </c>
      <c r="AC42" s="526"/>
      <c r="AD42" s="158"/>
      <c r="AE42" s="157"/>
      <c r="AF42" s="526">
        <v>2</v>
      </c>
      <c r="AG42" s="526"/>
      <c r="AH42" s="526" t="s">
        <v>36</v>
      </c>
      <c r="AI42" s="526"/>
      <c r="AJ42" s="526">
        <v>3</v>
      </c>
      <c r="AK42" s="526"/>
      <c r="AL42" s="158"/>
      <c r="AM42" s="157"/>
      <c r="AN42" s="526">
        <v>2</v>
      </c>
      <c r="AO42" s="526"/>
      <c r="AP42" s="437" t="s">
        <v>36</v>
      </c>
      <c r="AQ42" s="437"/>
      <c r="AR42" s="437">
        <v>0</v>
      </c>
      <c r="AS42" s="437"/>
      <c r="AT42" s="40"/>
      <c r="AU42" s="607"/>
      <c r="AV42" s="607"/>
      <c r="AW42" s="607"/>
      <c r="AX42" s="551"/>
      <c r="AY42" s="551"/>
      <c r="AZ42" s="551"/>
      <c r="BA42" s="551"/>
      <c r="BB42" s="551"/>
      <c r="BC42" s="551"/>
      <c r="BD42" s="551"/>
      <c r="BE42" s="551"/>
      <c r="BF42" s="551"/>
      <c r="BG42" s="608"/>
      <c r="BH42" s="608"/>
      <c r="BI42" s="608"/>
      <c r="BJ42" s="551"/>
      <c r="BK42" s="551"/>
      <c r="BL42" s="551"/>
      <c r="BM42" s="551"/>
      <c r="BN42" s="551"/>
      <c r="BO42" s="551"/>
      <c r="BP42" s="442"/>
      <c r="BQ42" s="443"/>
      <c r="BR42" s="444"/>
      <c r="BS42" s="63"/>
      <c r="BT42" s="63"/>
      <c r="BU42" s="63"/>
      <c r="BV42" s="63"/>
      <c r="BW42" s="63"/>
      <c r="BX42" s="63"/>
      <c r="BY42" s="64"/>
      <c r="BZ42" s="64"/>
      <c r="CA42" s="64"/>
      <c r="CB42" s="58"/>
      <c r="CC42" s="58"/>
      <c r="CD42" s="58"/>
      <c r="CE42" s="58">
        <v>9</v>
      </c>
      <c r="CF42" s="462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5"/>
      <c r="CT42" s="465"/>
      <c r="CU42" s="465"/>
      <c r="CV42" s="465"/>
      <c r="CW42" s="465"/>
      <c r="CX42" s="465"/>
      <c r="CY42" s="465"/>
      <c r="CZ42" s="465"/>
      <c r="DA42" s="121"/>
      <c r="DB42" s="437">
        <v>0</v>
      </c>
      <c r="DC42" s="437"/>
      <c r="DD42" s="437" t="s">
        <v>36</v>
      </c>
      <c r="DE42" s="437"/>
      <c r="DF42" s="437">
        <v>6</v>
      </c>
      <c r="DG42" s="437"/>
      <c r="DH42" s="119"/>
      <c r="DI42" s="121"/>
      <c r="DJ42" s="437">
        <v>1</v>
      </c>
      <c r="DK42" s="437"/>
      <c r="DL42" s="437" t="s">
        <v>36</v>
      </c>
      <c r="DM42" s="437"/>
      <c r="DN42" s="437">
        <v>0</v>
      </c>
      <c r="DO42" s="437"/>
      <c r="DP42" s="119"/>
      <c r="DQ42" s="121"/>
      <c r="DR42" s="437">
        <v>0</v>
      </c>
      <c r="DS42" s="437"/>
      <c r="DT42" s="437" t="s">
        <v>36</v>
      </c>
      <c r="DU42" s="437"/>
      <c r="DV42" s="437">
        <v>4</v>
      </c>
      <c r="DW42" s="437"/>
      <c r="DX42" s="40"/>
      <c r="DY42" s="121"/>
      <c r="DZ42" s="437">
        <v>0</v>
      </c>
      <c r="EA42" s="437"/>
      <c r="EB42" s="398" t="s">
        <v>36</v>
      </c>
      <c r="EC42" s="398"/>
      <c r="ED42" s="398">
        <v>7</v>
      </c>
      <c r="EE42" s="398"/>
      <c r="EF42" s="33"/>
      <c r="EG42" s="547"/>
      <c r="EH42" s="612"/>
      <c r="EI42" s="612"/>
      <c r="EJ42" s="547"/>
      <c r="EK42" s="547"/>
      <c r="EL42" s="547"/>
      <c r="EM42" s="547"/>
      <c r="EN42" s="547"/>
      <c r="EO42" s="547"/>
      <c r="EP42" s="547"/>
      <c r="EQ42" s="547"/>
      <c r="ER42" s="547"/>
      <c r="ES42" s="613"/>
      <c r="ET42" s="613"/>
      <c r="EU42" s="613"/>
      <c r="EV42" s="547"/>
      <c r="EW42" s="547"/>
      <c r="EX42" s="547"/>
      <c r="EY42" s="547"/>
      <c r="EZ42" s="547"/>
      <c r="FA42" s="547"/>
      <c r="FB42" s="547"/>
      <c r="FC42" s="547"/>
      <c r="FD42" s="547"/>
      <c r="FP42" s="14"/>
      <c r="FQ42" s="93"/>
      <c r="FR42" s="93"/>
      <c r="FS42" s="132" t="s">
        <v>24</v>
      </c>
    </row>
    <row r="43" spans="1:175" ht="15" customHeight="1" thickBot="1" thickTop="1">
      <c r="A43" s="138"/>
      <c r="B43" s="462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518"/>
      <c r="O43" s="451"/>
      <c r="P43" s="451"/>
      <c r="Q43" s="451"/>
      <c r="R43" s="451"/>
      <c r="S43" s="451"/>
      <c r="T43" s="451"/>
      <c r="U43" s="451"/>
      <c r="V43" s="451"/>
      <c r="W43" s="157"/>
      <c r="X43" s="526"/>
      <c r="Y43" s="526"/>
      <c r="Z43" s="526"/>
      <c r="AA43" s="526"/>
      <c r="AB43" s="526"/>
      <c r="AC43" s="526"/>
      <c r="AD43" s="158"/>
      <c r="AE43" s="157"/>
      <c r="AF43" s="526"/>
      <c r="AG43" s="526"/>
      <c r="AH43" s="526"/>
      <c r="AI43" s="526"/>
      <c r="AJ43" s="526"/>
      <c r="AK43" s="526"/>
      <c r="AL43" s="158"/>
      <c r="AM43" s="157"/>
      <c r="AN43" s="526"/>
      <c r="AO43" s="526"/>
      <c r="AP43" s="437"/>
      <c r="AQ43" s="437"/>
      <c r="AR43" s="437"/>
      <c r="AS43" s="437"/>
      <c r="AT43" s="40"/>
      <c r="AU43" s="607"/>
      <c r="AV43" s="607"/>
      <c r="AW43" s="607"/>
      <c r="AX43" s="551"/>
      <c r="AY43" s="551"/>
      <c r="AZ43" s="551"/>
      <c r="BA43" s="551"/>
      <c r="BB43" s="551"/>
      <c r="BC43" s="551"/>
      <c r="BD43" s="551"/>
      <c r="BE43" s="551"/>
      <c r="BF43" s="551"/>
      <c r="BG43" s="608"/>
      <c r="BH43" s="608"/>
      <c r="BI43" s="608"/>
      <c r="BJ43" s="551"/>
      <c r="BK43" s="551"/>
      <c r="BL43" s="551"/>
      <c r="BM43" s="551"/>
      <c r="BN43" s="551"/>
      <c r="BO43" s="551"/>
      <c r="BP43" s="442"/>
      <c r="BQ43" s="443"/>
      <c r="BR43" s="444"/>
      <c r="BS43" s="63"/>
      <c r="BT43" s="63"/>
      <c r="BU43" s="63"/>
      <c r="BV43" s="63"/>
      <c r="BW43" s="63"/>
      <c r="BX43" s="63"/>
      <c r="BY43" s="64"/>
      <c r="BZ43" s="64"/>
      <c r="CA43" s="64"/>
      <c r="CB43" s="58"/>
      <c r="CC43" s="58"/>
      <c r="CD43" s="58"/>
      <c r="CE43" s="58"/>
      <c r="CF43" s="462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5"/>
      <c r="CT43" s="465"/>
      <c r="CU43" s="465"/>
      <c r="CV43" s="465"/>
      <c r="CW43" s="465"/>
      <c r="CX43" s="465"/>
      <c r="CY43" s="465"/>
      <c r="CZ43" s="465"/>
      <c r="DA43" s="121"/>
      <c r="DB43" s="437"/>
      <c r="DC43" s="437"/>
      <c r="DD43" s="437"/>
      <c r="DE43" s="437"/>
      <c r="DF43" s="437"/>
      <c r="DG43" s="437"/>
      <c r="DH43" s="119"/>
      <c r="DI43" s="121"/>
      <c r="DJ43" s="437"/>
      <c r="DK43" s="437"/>
      <c r="DL43" s="437"/>
      <c r="DM43" s="437"/>
      <c r="DN43" s="437"/>
      <c r="DO43" s="437"/>
      <c r="DP43" s="119"/>
      <c r="DQ43" s="121"/>
      <c r="DR43" s="437"/>
      <c r="DS43" s="437"/>
      <c r="DT43" s="437"/>
      <c r="DU43" s="437"/>
      <c r="DV43" s="437"/>
      <c r="DW43" s="437"/>
      <c r="DX43" s="40"/>
      <c r="DY43" s="121"/>
      <c r="DZ43" s="437"/>
      <c r="EA43" s="437"/>
      <c r="EB43" s="398"/>
      <c r="EC43" s="398"/>
      <c r="ED43" s="398"/>
      <c r="EE43" s="398"/>
      <c r="EF43" s="33"/>
      <c r="EG43" s="547"/>
      <c r="EH43" s="612"/>
      <c r="EI43" s="612"/>
      <c r="EJ43" s="547"/>
      <c r="EK43" s="547"/>
      <c r="EL43" s="547"/>
      <c r="EM43" s="547"/>
      <c r="EN43" s="547"/>
      <c r="EO43" s="547"/>
      <c r="EP43" s="547"/>
      <c r="EQ43" s="547"/>
      <c r="ER43" s="547"/>
      <c r="ES43" s="613"/>
      <c r="ET43" s="613"/>
      <c r="EU43" s="613"/>
      <c r="EV43" s="547"/>
      <c r="EW43" s="547"/>
      <c r="EX43" s="547"/>
      <c r="EY43" s="547"/>
      <c r="EZ43" s="547"/>
      <c r="FA43" s="547"/>
      <c r="FB43" s="547"/>
      <c r="FC43" s="547"/>
      <c r="FD43" s="547"/>
      <c r="FP43" s="14"/>
      <c r="FQ43" s="93"/>
      <c r="FR43" s="93"/>
      <c r="FS43" s="132" t="s">
        <v>53</v>
      </c>
    </row>
    <row r="44" spans="1:175" ht="15" customHeight="1" thickTop="1">
      <c r="A44" s="138"/>
      <c r="B44" s="519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1"/>
      <c r="O44" s="451"/>
      <c r="P44" s="451"/>
      <c r="Q44" s="451"/>
      <c r="R44" s="451"/>
      <c r="S44" s="451"/>
      <c r="T44" s="451"/>
      <c r="U44" s="451"/>
      <c r="V44" s="451"/>
      <c r="W44" s="157"/>
      <c r="X44" s="526"/>
      <c r="Y44" s="526"/>
      <c r="Z44" s="526"/>
      <c r="AA44" s="526"/>
      <c r="AB44" s="526"/>
      <c r="AC44" s="526"/>
      <c r="AD44" s="158"/>
      <c r="AE44" s="157"/>
      <c r="AF44" s="526"/>
      <c r="AG44" s="526"/>
      <c r="AH44" s="526"/>
      <c r="AI44" s="526"/>
      <c r="AJ44" s="526"/>
      <c r="AK44" s="526"/>
      <c r="AL44" s="158"/>
      <c r="AM44" s="157"/>
      <c r="AN44" s="526"/>
      <c r="AO44" s="526"/>
      <c r="AP44" s="437"/>
      <c r="AQ44" s="437"/>
      <c r="AR44" s="437"/>
      <c r="AS44" s="437"/>
      <c r="AT44" s="40"/>
      <c r="AU44" s="609"/>
      <c r="AV44" s="609"/>
      <c r="AW44" s="609"/>
      <c r="AX44" s="552"/>
      <c r="AY44" s="552"/>
      <c r="AZ44" s="552"/>
      <c r="BA44" s="552"/>
      <c r="BB44" s="552"/>
      <c r="BC44" s="552"/>
      <c r="BD44" s="552"/>
      <c r="BE44" s="552"/>
      <c r="BF44" s="552"/>
      <c r="BG44" s="610"/>
      <c r="BH44" s="610"/>
      <c r="BI44" s="610"/>
      <c r="BJ44" s="552"/>
      <c r="BK44" s="552"/>
      <c r="BL44" s="552"/>
      <c r="BM44" s="552"/>
      <c r="BN44" s="552"/>
      <c r="BO44" s="552"/>
      <c r="BP44" s="445"/>
      <c r="BQ44" s="446"/>
      <c r="BR44" s="447"/>
      <c r="BS44" s="63"/>
      <c r="BT44" s="63"/>
      <c r="BU44" s="63"/>
      <c r="BV44" s="63"/>
      <c r="BW44" s="63"/>
      <c r="BX44" s="63"/>
      <c r="BY44" s="64"/>
      <c r="BZ44" s="64"/>
      <c r="CA44" s="64"/>
      <c r="CB44" s="58"/>
      <c r="CC44" s="58"/>
      <c r="CD44" s="58"/>
      <c r="CE44" s="58"/>
      <c r="CF44" s="462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5"/>
      <c r="CT44" s="465"/>
      <c r="CU44" s="465"/>
      <c r="CV44" s="465"/>
      <c r="CW44" s="465"/>
      <c r="CX44" s="465"/>
      <c r="CY44" s="465"/>
      <c r="CZ44" s="465"/>
      <c r="DA44" s="121"/>
      <c r="DB44" s="437"/>
      <c r="DC44" s="437"/>
      <c r="DD44" s="437"/>
      <c r="DE44" s="437"/>
      <c r="DF44" s="437"/>
      <c r="DG44" s="437"/>
      <c r="DH44" s="119"/>
      <c r="DI44" s="121"/>
      <c r="DJ44" s="437"/>
      <c r="DK44" s="437"/>
      <c r="DL44" s="437"/>
      <c r="DM44" s="437"/>
      <c r="DN44" s="437"/>
      <c r="DO44" s="437"/>
      <c r="DP44" s="119"/>
      <c r="DQ44" s="121"/>
      <c r="DR44" s="437"/>
      <c r="DS44" s="437"/>
      <c r="DT44" s="437"/>
      <c r="DU44" s="437"/>
      <c r="DV44" s="437"/>
      <c r="DW44" s="437"/>
      <c r="DX44" s="40"/>
      <c r="DY44" s="121"/>
      <c r="DZ44" s="437"/>
      <c r="EA44" s="437"/>
      <c r="EB44" s="398"/>
      <c r="EC44" s="398"/>
      <c r="ED44" s="398"/>
      <c r="EE44" s="398"/>
      <c r="EF44" s="33"/>
      <c r="EG44" s="548"/>
      <c r="EH44" s="616"/>
      <c r="EI44" s="616"/>
      <c r="EJ44" s="548"/>
      <c r="EK44" s="548"/>
      <c r="EL44" s="548"/>
      <c r="EM44" s="548"/>
      <c r="EN44" s="548"/>
      <c r="EO44" s="548"/>
      <c r="EP44" s="548"/>
      <c r="EQ44" s="548"/>
      <c r="ER44" s="548"/>
      <c r="ES44" s="617"/>
      <c r="ET44" s="617"/>
      <c r="EU44" s="617"/>
      <c r="EV44" s="548"/>
      <c r="EW44" s="548"/>
      <c r="EX44" s="548"/>
      <c r="EY44" s="548"/>
      <c r="EZ44" s="548"/>
      <c r="FA44" s="548"/>
      <c r="FB44" s="548"/>
      <c r="FC44" s="548"/>
      <c r="FD44" s="548"/>
      <c r="FP44" s="14"/>
      <c r="FQ44" s="93"/>
      <c r="FR44" s="93"/>
      <c r="FS44" s="132" t="s">
        <v>57</v>
      </c>
    </row>
    <row r="45" spans="1:175" ht="15" customHeight="1">
      <c r="A45" s="138"/>
      <c r="B45" s="458" t="s">
        <v>56</v>
      </c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16"/>
      <c r="O45" s="428" t="str">
        <f>IF(P47="","",IF(P47&lt;T47,"●",IF(P47&gt;T47,"○",IF(P47=T47,"△"))))</f>
        <v>●</v>
      </c>
      <c r="P45" s="428"/>
      <c r="Q45" s="428"/>
      <c r="R45" s="428"/>
      <c r="S45" s="428"/>
      <c r="T45" s="428"/>
      <c r="U45" s="428"/>
      <c r="V45" s="428"/>
      <c r="W45" s="527"/>
      <c r="X45" s="527"/>
      <c r="Y45" s="527"/>
      <c r="Z45" s="527"/>
      <c r="AA45" s="527"/>
      <c r="AB45" s="527"/>
      <c r="AC45" s="527"/>
      <c r="AD45" s="527"/>
      <c r="AE45" s="522">
        <v>8</v>
      </c>
      <c r="AF45" s="523"/>
      <c r="AG45" s="523"/>
      <c r="AH45" s="436" t="str">
        <f>IF(AF47="","",IF(AF47&lt;AJ47,"●",IF(AF47&gt;AJ47,"○",IF(AF47=AJ47,"△"))))</f>
        <v>●</v>
      </c>
      <c r="AI45" s="436"/>
      <c r="AJ45" s="153"/>
      <c r="AK45" s="153"/>
      <c r="AL45" s="154"/>
      <c r="AM45" s="522">
        <v>12</v>
      </c>
      <c r="AN45" s="523"/>
      <c r="AO45" s="523"/>
      <c r="AP45" s="436" t="str">
        <f>IF(AN47="","",IF(AN47&lt;AR47,"●",IF(AN47&gt;AR47,"○",IF(AN47=AR47,"△"))))</f>
        <v>△</v>
      </c>
      <c r="AQ45" s="436"/>
      <c r="AR45" s="31"/>
      <c r="AS45" s="31"/>
      <c r="AT45" s="32"/>
      <c r="AU45" s="604">
        <f>COUNTIF(O45:AT46,"○")*1</f>
        <v>0</v>
      </c>
      <c r="AV45" s="604"/>
      <c r="AW45" s="604"/>
      <c r="AX45" s="549">
        <f>COUNTIF(O45:AT46,"●")*1</f>
        <v>2</v>
      </c>
      <c r="AY45" s="549"/>
      <c r="AZ45" s="549"/>
      <c r="BA45" s="549">
        <f>COUNTIF(O45:AT46,"△")*1</f>
        <v>1</v>
      </c>
      <c r="BB45" s="549"/>
      <c r="BC45" s="549"/>
      <c r="BD45" s="549">
        <f>COUNTIF(O45:AT46,"○")*3+COUNTIF(O45:AT46,"△")*1</f>
        <v>1</v>
      </c>
      <c r="BE45" s="549"/>
      <c r="BF45" s="549"/>
      <c r="BG45" s="605">
        <f>AB42+AF47+AN47+W45</f>
        <v>2</v>
      </c>
      <c r="BH45" s="605"/>
      <c r="BI45" s="605"/>
      <c r="BJ45" s="549">
        <f>AB47+AJ47+AR47+X42</f>
        <v>8</v>
      </c>
      <c r="BK45" s="549"/>
      <c r="BL45" s="549"/>
      <c r="BM45" s="549">
        <f>BG45-BJ45</f>
        <v>-6</v>
      </c>
      <c r="BN45" s="549"/>
      <c r="BO45" s="549"/>
      <c r="BP45" s="442">
        <v>4</v>
      </c>
      <c r="BQ45" s="443"/>
      <c r="BR45" s="444"/>
      <c r="BS45" s="63"/>
      <c r="BT45" s="63"/>
      <c r="BU45" s="63"/>
      <c r="BV45" s="63"/>
      <c r="BW45" s="63"/>
      <c r="BX45" s="63"/>
      <c r="BY45" s="64"/>
      <c r="BZ45" s="64"/>
      <c r="CA45" s="64"/>
      <c r="CB45" s="58"/>
      <c r="CC45" s="58"/>
      <c r="CD45" s="58"/>
      <c r="CE45" s="58"/>
      <c r="CF45" s="458" t="s">
        <v>21</v>
      </c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75" t="str">
        <f>IF(CT47="","",IF(CT47&lt;CX47,"●",IF(CT47&gt;CX47,"○",IF(CT47=CX47,"△"))))</f>
        <v>○</v>
      </c>
      <c r="CT45" s="475"/>
      <c r="CU45" s="475"/>
      <c r="CV45" s="475"/>
      <c r="CW45" s="475"/>
      <c r="CX45" s="475"/>
      <c r="CY45" s="475"/>
      <c r="CZ45" s="475"/>
      <c r="DA45" s="429"/>
      <c r="DB45" s="429"/>
      <c r="DC45" s="429"/>
      <c r="DD45" s="429"/>
      <c r="DE45" s="429"/>
      <c r="DF45" s="429"/>
      <c r="DG45" s="429"/>
      <c r="DH45" s="429"/>
      <c r="DI45" s="432">
        <v>12</v>
      </c>
      <c r="DJ45" s="433"/>
      <c r="DK45" s="433"/>
      <c r="DL45" s="485" t="str">
        <f>IF(DJ47="","",IF(DJ47&lt;DN47,"●",IF(DJ47&gt;DN47,"○",IF(DJ47=DN47,"△"))))</f>
        <v>●</v>
      </c>
      <c r="DM45" s="485"/>
      <c r="DN45" s="31"/>
      <c r="DO45" s="31"/>
      <c r="DP45" s="32"/>
      <c r="DQ45" s="432">
        <v>15</v>
      </c>
      <c r="DR45" s="433"/>
      <c r="DS45" s="433"/>
      <c r="DT45" s="485" t="str">
        <f>IF(DR47="","",IF(DR47&lt;DV47,"●",IF(DR47&gt;DV47,"○",IF(DR47=DV47,"△"))))</f>
        <v>●</v>
      </c>
      <c r="DU45" s="485"/>
      <c r="DV45" s="31"/>
      <c r="DW45" s="31"/>
      <c r="DX45" s="32"/>
      <c r="DY45" s="432">
        <v>7</v>
      </c>
      <c r="DZ45" s="433"/>
      <c r="EA45" s="433"/>
      <c r="EB45" s="485" t="str">
        <f>IF(DZ47="","",IF(DZ47&lt;ED47,"●",IF(DZ47&gt;ED47,"○",IF(DZ47=ED47,"△"))))</f>
        <v>●</v>
      </c>
      <c r="EC45" s="485"/>
      <c r="ED45" s="29"/>
      <c r="EE45" s="29"/>
      <c r="EF45" s="30"/>
      <c r="EG45" s="545">
        <f>COUNTIF(CS45:EF46,"○")*1</f>
        <v>1</v>
      </c>
      <c r="EH45" s="614"/>
      <c r="EI45" s="614"/>
      <c r="EJ45" s="545">
        <f>COUNTIF(CS45:EF46,"●")*1</f>
        <v>3</v>
      </c>
      <c r="EK45" s="545"/>
      <c r="EL45" s="545"/>
      <c r="EM45" s="545">
        <f>COUNTIF(CS45:EF46,"△")*1</f>
        <v>0</v>
      </c>
      <c r="EN45" s="545"/>
      <c r="EO45" s="545"/>
      <c r="EP45" s="545">
        <f>COUNTIF(CS45:EF46,"○")*3+COUNTIF(CS45:EF46,"△")*1</f>
        <v>3</v>
      </c>
      <c r="EQ45" s="545"/>
      <c r="ER45" s="545"/>
      <c r="ES45" s="615">
        <f>DB47+DJ47+DR47+DZ47+DF42</f>
        <v>7</v>
      </c>
      <c r="ET45" s="615"/>
      <c r="EU45" s="615"/>
      <c r="EV45" s="545">
        <f>DF47+DN47+DV47+ED47+DB42</f>
        <v>10</v>
      </c>
      <c r="EW45" s="545"/>
      <c r="EX45" s="545"/>
      <c r="EY45" s="545">
        <f>ES45-EV45</f>
        <v>-3</v>
      </c>
      <c r="EZ45" s="545"/>
      <c r="FA45" s="545"/>
      <c r="FB45" s="545">
        <v>4</v>
      </c>
      <c r="FC45" s="545"/>
      <c r="FD45" s="545"/>
      <c r="FP45" s="14"/>
      <c r="FQ45" s="93"/>
      <c r="FR45" s="93"/>
      <c r="FS45" s="132" t="s">
        <v>58</v>
      </c>
    </row>
    <row r="46" spans="1:175" ht="15" customHeight="1" thickBot="1">
      <c r="A46" s="138"/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517"/>
      <c r="O46" s="428"/>
      <c r="P46" s="428"/>
      <c r="Q46" s="428"/>
      <c r="R46" s="428"/>
      <c r="S46" s="428"/>
      <c r="T46" s="428"/>
      <c r="U46" s="428"/>
      <c r="V46" s="428"/>
      <c r="W46" s="528"/>
      <c r="X46" s="528"/>
      <c r="Y46" s="528"/>
      <c r="Z46" s="528"/>
      <c r="AA46" s="528"/>
      <c r="AB46" s="528"/>
      <c r="AC46" s="528"/>
      <c r="AD46" s="528"/>
      <c r="AE46" s="524"/>
      <c r="AF46" s="525"/>
      <c r="AG46" s="525"/>
      <c r="AH46" s="437"/>
      <c r="AI46" s="437"/>
      <c r="AJ46" s="155"/>
      <c r="AK46" s="155"/>
      <c r="AL46" s="156"/>
      <c r="AM46" s="524"/>
      <c r="AN46" s="525"/>
      <c r="AO46" s="525"/>
      <c r="AP46" s="437"/>
      <c r="AQ46" s="437"/>
      <c r="AR46" s="36"/>
      <c r="AS46" s="36"/>
      <c r="AT46" s="37"/>
      <c r="AU46" s="447"/>
      <c r="AV46" s="447"/>
      <c r="AW46" s="447"/>
      <c r="AX46" s="550"/>
      <c r="AY46" s="550"/>
      <c r="AZ46" s="550"/>
      <c r="BA46" s="550"/>
      <c r="BB46" s="550"/>
      <c r="BC46" s="550"/>
      <c r="BD46" s="550"/>
      <c r="BE46" s="550"/>
      <c r="BF46" s="550"/>
      <c r="BG46" s="606"/>
      <c r="BH46" s="606"/>
      <c r="BI46" s="606"/>
      <c r="BJ46" s="550"/>
      <c r="BK46" s="550"/>
      <c r="BL46" s="550"/>
      <c r="BM46" s="550"/>
      <c r="BN46" s="550"/>
      <c r="BO46" s="550"/>
      <c r="BP46" s="442"/>
      <c r="BQ46" s="443"/>
      <c r="BR46" s="444"/>
      <c r="BS46" s="63"/>
      <c r="BT46" s="63"/>
      <c r="BU46" s="63"/>
      <c r="BV46" s="63"/>
      <c r="BW46" s="63"/>
      <c r="BX46" s="63"/>
      <c r="BY46" s="64"/>
      <c r="BZ46" s="64"/>
      <c r="CA46" s="64"/>
      <c r="CB46" s="58"/>
      <c r="CC46" s="58"/>
      <c r="CD46" s="58"/>
      <c r="CE46" s="58"/>
      <c r="CF46" s="460"/>
      <c r="CG46" s="461"/>
      <c r="CH46" s="461"/>
      <c r="CI46" s="461"/>
      <c r="CJ46" s="461"/>
      <c r="CK46" s="461"/>
      <c r="CL46" s="461"/>
      <c r="CM46" s="461"/>
      <c r="CN46" s="461"/>
      <c r="CO46" s="461"/>
      <c r="CP46" s="461"/>
      <c r="CQ46" s="461"/>
      <c r="CR46" s="461"/>
      <c r="CS46" s="475"/>
      <c r="CT46" s="475"/>
      <c r="CU46" s="475"/>
      <c r="CV46" s="475"/>
      <c r="CW46" s="475"/>
      <c r="CX46" s="475"/>
      <c r="CY46" s="475"/>
      <c r="CZ46" s="475"/>
      <c r="DA46" s="430"/>
      <c r="DB46" s="430"/>
      <c r="DC46" s="430"/>
      <c r="DD46" s="430"/>
      <c r="DE46" s="430"/>
      <c r="DF46" s="430"/>
      <c r="DG46" s="430"/>
      <c r="DH46" s="430"/>
      <c r="DI46" s="434"/>
      <c r="DJ46" s="435"/>
      <c r="DK46" s="435"/>
      <c r="DL46" s="398"/>
      <c r="DM46" s="398"/>
      <c r="DN46" s="36"/>
      <c r="DO46" s="36"/>
      <c r="DP46" s="37"/>
      <c r="DQ46" s="434"/>
      <c r="DR46" s="435"/>
      <c r="DS46" s="435"/>
      <c r="DT46" s="398"/>
      <c r="DU46" s="398"/>
      <c r="DV46" s="36"/>
      <c r="DW46" s="36"/>
      <c r="DX46" s="37"/>
      <c r="DY46" s="434"/>
      <c r="DZ46" s="435"/>
      <c r="EA46" s="435"/>
      <c r="EB46" s="398"/>
      <c r="EC46" s="398"/>
      <c r="ED46" s="34"/>
      <c r="EE46" s="34"/>
      <c r="EF46" s="35"/>
      <c r="EG46" s="546"/>
      <c r="EH46" s="396"/>
      <c r="EI46" s="396"/>
      <c r="EJ46" s="546"/>
      <c r="EK46" s="546"/>
      <c r="EL46" s="546"/>
      <c r="EM46" s="546"/>
      <c r="EN46" s="546"/>
      <c r="EO46" s="546"/>
      <c r="EP46" s="546"/>
      <c r="EQ46" s="546"/>
      <c r="ER46" s="546"/>
      <c r="ES46" s="611"/>
      <c r="ET46" s="611"/>
      <c r="EU46" s="611"/>
      <c r="EV46" s="546"/>
      <c r="EW46" s="546"/>
      <c r="EX46" s="546"/>
      <c r="EY46" s="546"/>
      <c r="EZ46" s="546"/>
      <c r="FA46" s="546"/>
      <c r="FB46" s="546"/>
      <c r="FC46" s="546"/>
      <c r="FD46" s="546"/>
      <c r="FP46" s="14"/>
      <c r="FQ46" s="93"/>
      <c r="FR46" s="93"/>
      <c r="FS46" s="132" t="s">
        <v>39</v>
      </c>
    </row>
    <row r="47" spans="1:175" ht="15" customHeight="1" thickBot="1" thickTop="1">
      <c r="A47" s="138">
        <v>6</v>
      </c>
      <c r="B47" s="462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518"/>
      <c r="O47" s="121"/>
      <c r="P47" s="437">
        <f>IF(AB42="","",AB42)</f>
        <v>0</v>
      </c>
      <c r="Q47" s="437"/>
      <c r="R47" s="437" t="s">
        <v>36</v>
      </c>
      <c r="S47" s="437"/>
      <c r="T47" s="437">
        <f>IF(X42="","",X42)</f>
        <v>2</v>
      </c>
      <c r="U47" s="437"/>
      <c r="V47" s="119"/>
      <c r="W47" s="528"/>
      <c r="X47" s="528"/>
      <c r="Y47" s="528"/>
      <c r="Z47" s="528"/>
      <c r="AA47" s="528"/>
      <c r="AB47" s="528"/>
      <c r="AC47" s="528"/>
      <c r="AD47" s="528"/>
      <c r="AE47" s="157"/>
      <c r="AF47" s="526">
        <v>0</v>
      </c>
      <c r="AG47" s="526"/>
      <c r="AH47" s="526" t="s">
        <v>36</v>
      </c>
      <c r="AI47" s="526"/>
      <c r="AJ47" s="526">
        <v>4</v>
      </c>
      <c r="AK47" s="526"/>
      <c r="AL47" s="158"/>
      <c r="AM47" s="157"/>
      <c r="AN47" s="526">
        <v>2</v>
      </c>
      <c r="AO47" s="526"/>
      <c r="AP47" s="437" t="s">
        <v>36</v>
      </c>
      <c r="AQ47" s="437"/>
      <c r="AR47" s="437">
        <v>2</v>
      </c>
      <c r="AS47" s="437"/>
      <c r="AT47" s="40"/>
      <c r="AU47" s="607"/>
      <c r="AV47" s="607"/>
      <c r="AW47" s="607"/>
      <c r="AX47" s="551"/>
      <c r="AY47" s="551"/>
      <c r="AZ47" s="551"/>
      <c r="BA47" s="551"/>
      <c r="BB47" s="551"/>
      <c r="BC47" s="551"/>
      <c r="BD47" s="551"/>
      <c r="BE47" s="551"/>
      <c r="BF47" s="551"/>
      <c r="BG47" s="608"/>
      <c r="BH47" s="608"/>
      <c r="BI47" s="608"/>
      <c r="BJ47" s="551"/>
      <c r="BK47" s="551"/>
      <c r="BL47" s="551"/>
      <c r="BM47" s="551"/>
      <c r="BN47" s="551"/>
      <c r="BO47" s="551"/>
      <c r="BP47" s="442"/>
      <c r="BQ47" s="443"/>
      <c r="BR47" s="444"/>
      <c r="BS47" s="63"/>
      <c r="BT47" s="63"/>
      <c r="BU47" s="63"/>
      <c r="BV47" s="63"/>
      <c r="BW47" s="63"/>
      <c r="BX47" s="63"/>
      <c r="BY47" s="64"/>
      <c r="BZ47" s="64"/>
      <c r="CA47" s="64"/>
      <c r="CB47" s="58"/>
      <c r="CC47" s="58"/>
      <c r="CD47" s="58"/>
      <c r="CE47" s="58">
        <v>10</v>
      </c>
      <c r="CF47" s="462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38"/>
      <c r="CT47" s="398">
        <f>IF(DF42="","",DF42)</f>
        <v>6</v>
      </c>
      <c r="CU47" s="398"/>
      <c r="CV47" s="398" t="s">
        <v>36</v>
      </c>
      <c r="CW47" s="398"/>
      <c r="CX47" s="398">
        <f>IF(DB42="","",DB42)</f>
        <v>0</v>
      </c>
      <c r="CY47" s="398"/>
      <c r="CZ47" s="33"/>
      <c r="DA47" s="430"/>
      <c r="DB47" s="430"/>
      <c r="DC47" s="430"/>
      <c r="DD47" s="430"/>
      <c r="DE47" s="430"/>
      <c r="DF47" s="430"/>
      <c r="DG47" s="430"/>
      <c r="DH47" s="430"/>
      <c r="DI47" s="121"/>
      <c r="DJ47" s="437">
        <v>0</v>
      </c>
      <c r="DK47" s="437"/>
      <c r="DL47" s="437" t="s">
        <v>36</v>
      </c>
      <c r="DM47" s="437"/>
      <c r="DN47" s="437">
        <v>2</v>
      </c>
      <c r="DO47" s="437"/>
      <c r="DP47" s="119"/>
      <c r="DQ47" s="121"/>
      <c r="DR47" s="437">
        <v>1</v>
      </c>
      <c r="DS47" s="437"/>
      <c r="DT47" s="437" t="s">
        <v>36</v>
      </c>
      <c r="DU47" s="437"/>
      <c r="DV47" s="437">
        <v>4</v>
      </c>
      <c r="DW47" s="437"/>
      <c r="DX47" s="40"/>
      <c r="DY47" s="121"/>
      <c r="DZ47" s="437">
        <v>0</v>
      </c>
      <c r="EA47" s="437"/>
      <c r="EB47" s="398" t="s">
        <v>36</v>
      </c>
      <c r="EC47" s="398"/>
      <c r="ED47" s="398">
        <v>4</v>
      </c>
      <c r="EE47" s="398"/>
      <c r="EF47" s="33"/>
      <c r="EG47" s="547"/>
      <c r="EH47" s="612"/>
      <c r="EI47" s="612"/>
      <c r="EJ47" s="547"/>
      <c r="EK47" s="547"/>
      <c r="EL47" s="547"/>
      <c r="EM47" s="547"/>
      <c r="EN47" s="547"/>
      <c r="EO47" s="547"/>
      <c r="EP47" s="547"/>
      <c r="EQ47" s="547"/>
      <c r="ER47" s="547"/>
      <c r="ES47" s="613"/>
      <c r="ET47" s="613"/>
      <c r="EU47" s="613"/>
      <c r="EV47" s="547"/>
      <c r="EW47" s="547"/>
      <c r="EX47" s="547"/>
      <c r="EY47" s="547"/>
      <c r="EZ47" s="547"/>
      <c r="FA47" s="547"/>
      <c r="FB47" s="547"/>
      <c r="FC47" s="547"/>
      <c r="FD47" s="547"/>
      <c r="FP47" s="14"/>
      <c r="FQ47" s="93"/>
      <c r="FR47" s="93"/>
      <c r="FS47" s="132" t="s">
        <v>40</v>
      </c>
    </row>
    <row r="48" spans="1:175" ht="15" customHeight="1" thickBot="1" thickTop="1">
      <c r="A48" s="138"/>
      <c r="B48" s="462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518"/>
      <c r="O48" s="121"/>
      <c r="P48" s="437"/>
      <c r="Q48" s="437"/>
      <c r="R48" s="437"/>
      <c r="S48" s="437"/>
      <c r="T48" s="437"/>
      <c r="U48" s="437"/>
      <c r="V48" s="119"/>
      <c r="W48" s="528"/>
      <c r="X48" s="528"/>
      <c r="Y48" s="528"/>
      <c r="Z48" s="528"/>
      <c r="AA48" s="528"/>
      <c r="AB48" s="528"/>
      <c r="AC48" s="528"/>
      <c r="AD48" s="528"/>
      <c r="AE48" s="157"/>
      <c r="AF48" s="526"/>
      <c r="AG48" s="526"/>
      <c r="AH48" s="526"/>
      <c r="AI48" s="526"/>
      <c r="AJ48" s="526"/>
      <c r="AK48" s="526"/>
      <c r="AL48" s="158"/>
      <c r="AM48" s="157"/>
      <c r="AN48" s="526"/>
      <c r="AO48" s="526"/>
      <c r="AP48" s="437"/>
      <c r="AQ48" s="437"/>
      <c r="AR48" s="437"/>
      <c r="AS48" s="437"/>
      <c r="AT48" s="40"/>
      <c r="AU48" s="607"/>
      <c r="AV48" s="607"/>
      <c r="AW48" s="607"/>
      <c r="AX48" s="551"/>
      <c r="AY48" s="551"/>
      <c r="AZ48" s="551"/>
      <c r="BA48" s="551"/>
      <c r="BB48" s="551"/>
      <c r="BC48" s="551"/>
      <c r="BD48" s="551"/>
      <c r="BE48" s="551"/>
      <c r="BF48" s="551"/>
      <c r="BG48" s="608"/>
      <c r="BH48" s="608"/>
      <c r="BI48" s="608"/>
      <c r="BJ48" s="551"/>
      <c r="BK48" s="551"/>
      <c r="BL48" s="551"/>
      <c r="BM48" s="551"/>
      <c r="BN48" s="551"/>
      <c r="BO48" s="551"/>
      <c r="BP48" s="442"/>
      <c r="BQ48" s="443"/>
      <c r="BR48" s="444"/>
      <c r="BS48" s="63"/>
      <c r="BT48" s="63"/>
      <c r="BU48" s="63"/>
      <c r="BV48" s="63"/>
      <c r="BW48" s="63"/>
      <c r="BX48" s="63"/>
      <c r="BY48" s="64"/>
      <c r="BZ48" s="64"/>
      <c r="CA48" s="64"/>
      <c r="CB48" s="58"/>
      <c r="CC48" s="58"/>
      <c r="CD48" s="58"/>
      <c r="CE48" s="58"/>
      <c r="CF48" s="462"/>
      <c r="CG48" s="463"/>
      <c r="CH48" s="463"/>
      <c r="CI48" s="463"/>
      <c r="CJ48" s="463"/>
      <c r="CK48" s="463"/>
      <c r="CL48" s="463"/>
      <c r="CM48" s="463"/>
      <c r="CN48" s="463"/>
      <c r="CO48" s="463"/>
      <c r="CP48" s="463"/>
      <c r="CQ48" s="463"/>
      <c r="CR48" s="463"/>
      <c r="CS48" s="38"/>
      <c r="CT48" s="398"/>
      <c r="CU48" s="398"/>
      <c r="CV48" s="398"/>
      <c r="CW48" s="398"/>
      <c r="CX48" s="398"/>
      <c r="CY48" s="398"/>
      <c r="CZ48" s="33"/>
      <c r="DA48" s="430"/>
      <c r="DB48" s="430"/>
      <c r="DC48" s="430"/>
      <c r="DD48" s="430"/>
      <c r="DE48" s="430"/>
      <c r="DF48" s="430"/>
      <c r="DG48" s="430"/>
      <c r="DH48" s="430"/>
      <c r="DI48" s="121"/>
      <c r="DJ48" s="437"/>
      <c r="DK48" s="437"/>
      <c r="DL48" s="437"/>
      <c r="DM48" s="437"/>
      <c r="DN48" s="437"/>
      <c r="DO48" s="437"/>
      <c r="DP48" s="119"/>
      <c r="DQ48" s="121"/>
      <c r="DR48" s="437"/>
      <c r="DS48" s="437"/>
      <c r="DT48" s="437"/>
      <c r="DU48" s="437"/>
      <c r="DV48" s="437"/>
      <c r="DW48" s="437"/>
      <c r="DX48" s="40"/>
      <c r="DY48" s="121"/>
      <c r="DZ48" s="437"/>
      <c r="EA48" s="437"/>
      <c r="EB48" s="398"/>
      <c r="EC48" s="398"/>
      <c r="ED48" s="398"/>
      <c r="EE48" s="398"/>
      <c r="EF48" s="33"/>
      <c r="EG48" s="547"/>
      <c r="EH48" s="612"/>
      <c r="EI48" s="612"/>
      <c r="EJ48" s="547"/>
      <c r="EK48" s="547"/>
      <c r="EL48" s="547"/>
      <c r="EM48" s="547"/>
      <c r="EN48" s="547"/>
      <c r="EO48" s="547"/>
      <c r="EP48" s="547"/>
      <c r="EQ48" s="547"/>
      <c r="ER48" s="547"/>
      <c r="ES48" s="613"/>
      <c r="ET48" s="613"/>
      <c r="EU48" s="613"/>
      <c r="EV48" s="547"/>
      <c r="EW48" s="547"/>
      <c r="EX48" s="547"/>
      <c r="EY48" s="547"/>
      <c r="EZ48" s="547"/>
      <c r="FA48" s="547"/>
      <c r="FB48" s="547"/>
      <c r="FC48" s="547"/>
      <c r="FD48" s="547"/>
      <c r="FP48" s="14"/>
      <c r="FQ48" s="93"/>
      <c r="FR48" s="93"/>
      <c r="FS48" s="132"/>
    </row>
    <row r="49" spans="1:175" ht="15" customHeight="1" thickTop="1">
      <c r="A49" s="138"/>
      <c r="B49" s="519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1"/>
      <c r="O49" s="121"/>
      <c r="P49" s="437"/>
      <c r="Q49" s="437"/>
      <c r="R49" s="437"/>
      <c r="S49" s="437"/>
      <c r="T49" s="437"/>
      <c r="U49" s="437"/>
      <c r="V49" s="119"/>
      <c r="W49" s="528"/>
      <c r="X49" s="528"/>
      <c r="Y49" s="528"/>
      <c r="Z49" s="528"/>
      <c r="AA49" s="528"/>
      <c r="AB49" s="528"/>
      <c r="AC49" s="528"/>
      <c r="AD49" s="528"/>
      <c r="AE49" s="157"/>
      <c r="AF49" s="526"/>
      <c r="AG49" s="526"/>
      <c r="AH49" s="526"/>
      <c r="AI49" s="526"/>
      <c r="AJ49" s="526"/>
      <c r="AK49" s="526"/>
      <c r="AL49" s="158"/>
      <c r="AM49" s="157"/>
      <c r="AN49" s="526"/>
      <c r="AO49" s="526"/>
      <c r="AP49" s="437"/>
      <c r="AQ49" s="437"/>
      <c r="AR49" s="437"/>
      <c r="AS49" s="437"/>
      <c r="AT49" s="40"/>
      <c r="AU49" s="609"/>
      <c r="AV49" s="609"/>
      <c r="AW49" s="609"/>
      <c r="AX49" s="552"/>
      <c r="AY49" s="552"/>
      <c r="AZ49" s="552"/>
      <c r="BA49" s="552"/>
      <c r="BB49" s="552"/>
      <c r="BC49" s="552"/>
      <c r="BD49" s="552"/>
      <c r="BE49" s="552"/>
      <c r="BF49" s="552"/>
      <c r="BG49" s="610"/>
      <c r="BH49" s="610"/>
      <c r="BI49" s="610"/>
      <c r="BJ49" s="552"/>
      <c r="BK49" s="552"/>
      <c r="BL49" s="552"/>
      <c r="BM49" s="552"/>
      <c r="BN49" s="552"/>
      <c r="BO49" s="552"/>
      <c r="BP49" s="442"/>
      <c r="BQ49" s="443"/>
      <c r="BR49" s="444"/>
      <c r="BS49" s="63"/>
      <c r="BT49" s="63"/>
      <c r="BU49" s="63"/>
      <c r="BV49" s="63"/>
      <c r="BW49" s="63"/>
      <c r="BX49" s="63"/>
      <c r="BY49" s="64"/>
      <c r="BZ49" s="64"/>
      <c r="CA49" s="64"/>
      <c r="CB49" s="58"/>
      <c r="CC49" s="58"/>
      <c r="CD49" s="58"/>
      <c r="CE49" s="58"/>
      <c r="CF49" s="462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38"/>
      <c r="CT49" s="398"/>
      <c r="CU49" s="398"/>
      <c r="CV49" s="398"/>
      <c r="CW49" s="398"/>
      <c r="CX49" s="398"/>
      <c r="CY49" s="398"/>
      <c r="CZ49" s="33"/>
      <c r="DA49" s="430"/>
      <c r="DB49" s="430"/>
      <c r="DC49" s="430"/>
      <c r="DD49" s="430"/>
      <c r="DE49" s="430"/>
      <c r="DF49" s="430"/>
      <c r="DG49" s="430"/>
      <c r="DH49" s="430"/>
      <c r="DI49" s="121"/>
      <c r="DJ49" s="437"/>
      <c r="DK49" s="437"/>
      <c r="DL49" s="437"/>
      <c r="DM49" s="437"/>
      <c r="DN49" s="437"/>
      <c r="DO49" s="437"/>
      <c r="DP49" s="119"/>
      <c r="DQ49" s="121"/>
      <c r="DR49" s="437"/>
      <c r="DS49" s="437"/>
      <c r="DT49" s="437"/>
      <c r="DU49" s="437"/>
      <c r="DV49" s="437"/>
      <c r="DW49" s="437"/>
      <c r="DX49" s="40"/>
      <c r="DY49" s="121"/>
      <c r="DZ49" s="437"/>
      <c r="EA49" s="437"/>
      <c r="EB49" s="398"/>
      <c r="EC49" s="398"/>
      <c r="ED49" s="398"/>
      <c r="EE49" s="398"/>
      <c r="EF49" s="33"/>
      <c r="EG49" s="548"/>
      <c r="EH49" s="616"/>
      <c r="EI49" s="616"/>
      <c r="EJ49" s="548"/>
      <c r="EK49" s="548"/>
      <c r="EL49" s="548"/>
      <c r="EM49" s="548"/>
      <c r="EN49" s="548"/>
      <c r="EO49" s="548"/>
      <c r="EP49" s="548"/>
      <c r="EQ49" s="548"/>
      <c r="ER49" s="548"/>
      <c r="ES49" s="617"/>
      <c r="ET49" s="617"/>
      <c r="EU49" s="617"/>
      <c r="EV49" s="548"/>
      <c r="EW49" s="548"/>
      <c r="EX49" s="548"/>
      <c r="EY49" s="548"/>
      <c r="EZ49" s="548"/>
      <c r="FA49" s="548"/>
      <c r="FB49" s="548"/>
      <c r="FC49" s="548"/>
      <c r="FD49" s="548"/>
      <c r="FP49" s="14"/>
      <c r="FQ49" s="93"/>
      <c r="FR49" s="93"/>
      <c r="FS49" s="132"/>
    </row>
    <row r="50" spans="1:175" ht="15" customHeight="1">
      <c r="A50" s="138"/>
      <c r="B50" s="532" t="s">
        <v>42</v>
      </c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4"/>
      <c r="O50" s="428" t="str">
        <f>IF(P52="","",IF(P52&lt;T52,"●",IF(P52&gt;T52,"○",IF(P52=T52,"△"))))</f>
        <v>○</v>
      </c>
      <c r="P50" s="428"/>
      <c r="Q50" s="428"/>
      <c r="R50" s="428"/>
      <c r="S50" s="428"/>
      <c r="T50" s="428"/>
      <c r="U50" s="428"/>
      <c r="V50" s="428"/>
      <c r="W50" s="529" t="str">
        <f>IF(X52="","",IF(X52&lt;AB52,"●",IF(X52&gt;AB52,"○",IF(X52=AB52,"△"))))</f>
        <v>○</v>
      </c>
      <c r="X50" s="529"/>
      <c r="Y50" s="529"/>
      <c r="Z50" s="529"/>
      <c r="AA50" s="529"/>
      <c r="AB50" s="529"/>
      <c r="AC50" s="529"/>
      <c r="AD50" s="529"/>
      <c r="AE50" s="527"/>
      <c r="AF50" s="527"/>
      <c r="AG50" s="527"/>
      <c r="AH50" s="527"/>
      <c r="AI50" s="527"/>
      <c r="AJ50" s="527"/>
      <c r="AK50" s="527"/>
      <c r="AL50" s="527"/>
      <c r="AM50" s="522">
        <v>4</v>
      </c>
      <c r="AN50" s="523"/>
      <c r="AO50" s="523"/>
      <c r="AP50" s="436" t="str">
        <f>IF(AN52="","",IF(AN52&lt;AR52,"●",IF(AN52&gt;AR52,"○",IF(AN52=AR52,"△"))))</f>
        <v>○</v>
      </c>
      <c r="AQ50" s="436"/>
      <c r="AR50" s="31"/>
      <c r="AS50" s="31"/>
      <c r="AT50" s="32"/>
      <c r="AU50" s="604">
        <f>COUNTIF(O50:AT51,"○")*1</f>
        <v>3</v>
      </c>
      <c r="AV50" s="604"/>
      <c r="AW50" s="604"/>
      <c r="AX50" s="549">
        <f>COUNTIF(O50:AT51,"●")*1</f>
        <v>0</v>
      </c>
      <c r="AY50" s="549"/>
      <c r="AZ50" s="549"/>
      <c r="BA50" s="549">
        <f>COUNTIF(O50:AT51,"△")*1</f>
        <v>0</v>
      </c>
      <c r="BB50" s="549"/>
      <c r="BC50" s="549"/>
      <c r="BD50" s="549">
        <f>COUNTIF(O50:AT51,"○")*3+COUNTIF(O50:AT51,"△")*1</f>
        <v>9</v>
      </c>
      <c r="BE50" s="549"/>
      <c r="BF50" s="549"/>
      <c r="BG50" s="605">
        <f>AF52+AN52+AJ47+AJ42</f>
        <v>8</v>
      </c>
      <c r="BH50" s="605"/>
      <c r="BI50" s="605"/>
      <c r="BJ50" s="549">
        <f>AE50+AF42+AF47+AR52</f>
        <v>2</v>
      </c>
      <c r="BK50" s="549"/>
      <c r="BL50" s="549"/>
      <c r="BM50" s="549">
        <f>BG50-BJ50</f>
        <v>6</v>
      </c>
      <c r="BN50" s="549"/>
      <c r="BO50" s="549"/>
      <c r="BP50" s="439">
        <v>1</v>
      </c>
      <c r="BQ50" s="440"/>
      <c r="BR50" s="441"/>
      <c r="BS50" s="63"/>
      <c r="BT50" s="63"/>
      <c r="BU50" s="63"/>
      <c r="BV50" s="63"/>
      <c r="BW50" s="63"/>
      <c r="BX50" s="63"/>
      <c r="BY50" s="64"/>
      <c r="BZ50" s="64"/>
      <c r="CA50" s="64"/>
      <c r="CB50" s="58"/>
      <c r="CC50" s="58"/>
      <c r="CD50" s="58"/>
      <c r="CE50" s="58"/>
      <c r="CF50" s="458" t="s">
        <v>60</v>
      </c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59"/>
      <c r="CS50" s="475" t="str">
        <f>IF(CT52="","",IF(CT52&lt;CX52,"●",IF(CT52&gt;CX52,"○",IF(CT52=CX52,"△"))))</f>
        <v>●</v>
      </c>
      <c r="CT50" s="475"/>
      <c r="CU50" s="475"/>
      <c r="CV50" s="475"/>
      <c r="CW50" s="475"/>
      <c r="CX50" s="475"/>
      <c r="CY50" s="475"/>
      <c r="CZ50" s="475"/>
      <c r="DA50" s="428" t="str">
        <f>IF(DB52="","",IF(DB52&lt;DF52,"●",IF(DB52&gt;DF52,"○",IF(DB52=DF52,"△"))))</f>
        <v>○</v>
      </c>
      <c r="DB50" s="428"/>
      <c r="DC50" s="428"/>
      <c r="DD50" s="428"/>
      <c r="DE50" s="428"/>
      <c r="DF50" s="428"/>
      <c r="DG50" s="428"/>
      <c r="DH50" s="428"/>
      <c r="DI50" s="429"/>
      <c r="DJ50" s="429"/>
      <c r="DK50" s="429"/>
      <c r="DL50" s="429"/>
      <c r="DM50" s="429"/>
      <c r="DN50" s="429"/>
      <c r="DO50" s="429"/>
      <c r="DP50" s="429"/>
      <c r="DQ50" s="432">
        <v>4</v>
      </c>
      <c r="DR50" s="433"/>
      <c r="DS50" s="433"/>
      <c r="DT50" s="485" t="str">
        <f>IF(DR52="","",IF(DR52&lt;DV52,"●",IF(DR52&gt;DV52,"○",IF(DR52=DV52,"△"))))</f>
        <v>○</v>
      </c>
      <c r="DU50" s="485"/>
      <c r="DV50" s="31"/>
      <c r="DW50" s="31"/>
      <c r="DX50" s="32"/>
      <c r="DY50" s="432">
        <v>14</v>
      </c>
      <c r="DZ50" s="433"/>
      <c r="EA50" s="433"/>
      <c r="EB50" s="485" t="str">
        <f>IF(DZ52="","",IF(DZ52&lt;ED52,"●",IF(DZ52&gt;ED52,"○",IF(DZ52=ED52,"△"))))</f>
        <v>●</v>
      </c>
      <c r="EC50" s="485"/>
      <c r="ED50" s="29"/>
      <c r="EE50" s="29"/>
      <c r="EF50" s="30"/>
      <c r="EG50" s="545">
        <f>COUNTIF(CS50:EF51,"○")*1</f>
        <v>2</v>
      </c>
      <c r="EH50" s="614"/>
      <c r="EI50" s="614"/>
      <c r="EJ50" s="545">
        <f>COUNTIF(CS50:EF51,"●")*1</f>
        <v>2</v>
      </c>
      <c r="EK50" s="545"/>
      <c r="EL50" s="545"/>
      <c r="EM50" s="545">
        <f>COUNTIF(CS50:EF51,"△")*1</f>
        <v>0</v>
      </c>
      <c r="EN50" s="545"/>
      <c r="EO50" s="545"/>
      <c r="EP50" s="545">
        <f>COUNTIF(CS50:EF51,"○")*3+COUNTIF(CS50:EF51,"△")*1</f>
        <v>6</v>
      </c>
      <c r="EQ50" s="545"/>
      <c r="ER50" s="545"/>
      <c r="ES50" s="615">
        <f>DJ52+DR52+DZ52+DN42+DN47</f>
        <v>3</v>
      </c>
      <c r="ET50" s="615"/>
      <c r="EU50" s="615"/>
      <c r="EV50" s="545">
        <f>DN52+DV52+ED52+DJ42+DJ47</f>
        <v>5</v>
      </c>
      <c r="EW50" s="545"/>
      <c r="EX50" s="545"/>
      <c r="EY50" s="545">
        <f>ES50-EV50</f>
        <v>-2</v>
      </c>
      <c r="EZ50" s="545"/>
      <c r="FA50" s="545"/>
      <c r="FB50" s="549">
        <v>2</v>
      </c>
      <c r="FC50" s="549"/>
      <c r="FD50" s="549"/>
      <c r="FE50" s="619" t="s">
        <v>143</v>
      </c>
      <c r="FF50" s="620"/>
      <c r="FP50" s="14"/>
      <c r="FQ50" s="93"/>
      <c r="FR50" s="93"/>
      <c r="FS50" s="132"/>
    </row>
    <row r="51" spans="1:175" ht="15" customHeight="1" thickBot="1">
      <c r="A51" s="138"/>
      <c r="B51" s="535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7"/>
      <c r="O51" s="428"/>
      <c r="P51" s="428"/>
      <c r="Q51" s="428"/>
      <c r="R51" s="428"/>
      <c r="S51" s="428"/>
      <c r="T51" s="428"/>
      <c r="U51" s="428"/>
      <c r="V51" s="428"/>
      <c r="W51" s="529"/>
      <c r="X51" s="529"/>
      <c r="Y51" s="529"/>
      <c r="Z51" s="529"/>
      <c r="AA51" s="529"/>
      <c r="AB51" s="529"/>
      <c r="AC51" s="529"/>
      <c r="AD51" s="529"/>
      <c r="AE51" s="528"/>
      <c r="AF51" s="528"/>
      <c r="AG51" s="528"/>
      <c r="AH51" s="528"/>
      <c r="AI51" s="528"/>
      <c r="AJ51" s="528"/>
      <c r="AK51" s="528"/>
      <c r="AL51" s="528"/>
      <c r="AM51" s="524"/>
      <c r="AN51" s="525"/>
      <c r="AO51" s="525"/>
      <c r="AP51" s="437"/>
      <c r="AQ51" s="437"/>
      <c r="AR51" s="36"/>
      <c r="AS51" s="36"/>
      <c r="AT51" s="37"/>
      <c r="AU51" s="447"/>
      <c r="AV51" s="447"/>
      <c r="AW51" s="447"/>
      <c r="AX51" s="550"/>
      <c r="AY51" s="550"/>
      <c r="AZ51" s="550"/>
      <c r="BA51" s="550"/>
      <c r="BB51" s="550"/>
      <c r="BC51" s="550"/>
      <c r="BD51" s="550"/>
      <c r="BE51" s="550"/>
      <c r="BF51" s="550"/>
      <c r="BG51" s="606"/>
      <c r="BH51" s="606"/>
      <c r="BI51" s="606"/>
      <c r="BJ51" s="550"/>
      <c r="BK51" s="550"/>
      <c r="BL51" s="550"/>
      <c r="BM51" s="550"/>
      <c r="BN51" s="550"/>
      <c r="BO51" s="550"/>
      <c r="BP51" s="442"/>
      <c r="BQ51" s="443"/>
      <c r="BR51" s="444"/>
      <c r="BS51" s="63"/>
      <c r="BT51" s="63"/>
      <c r="BU51" s="63"/>
      <c r="BV51" s="63"/>
      <c r="BW51" s="63"/>
      <c r="BX51" s="63"/>
      <c r="BY51" s="64"/>
      <c r="BZ51" s="64"/>
      <c r="CA51" s="64"/>
      <c r="CB51" s="58"/>
      <c r="CC51" s="58"/>
      <c r="CD51" s="58"/>
      <c r="CE51" s="58"/>
      <c r="CF51" s="460"/>
      <c r="CG51" s="461"/>
      <c r="CH51" s="461"/>
      <c r="CI51" s="461"/>
      <c r="CJ51" s="461"/>
      <c r="CK51" s="461"/>
      <c r="CL51" s="461"/>
      <c r="CM51" s="461"/>
      <c r="CN51" s="461"/>
      <c r="CO51" s="461"/>
      <c r="CP51" s="461"/>
      <c r="CQ51" s="461"/>
      <c r="CR51" s="461"/>
      <c r="CS51" s="475"/>
      <c r="CT51" s="475"/>
      <c r="CU51" s="475"/>
      <c r="CV51" s="475"/>
      <c r="CW51" s="475"/>
      <c r="CX51" s="475"/>
      <c r="CY51" s="475"/>
      <c r="CZ51" s="475"/>
      <c r="DA51" s="428"/>
      <c r="DB51" s="428"/>
      <c r="DC51" s="428"/>
      <c r="DD51" s="428"/>
      <c r="DE51" s="428"/>
      <c r="DF51" s="428"/>
      <c r="DG51" s="428"/>
      <c r="DH51" s="428"/>
      <c r="DI51" s="430"/>
      <c r="DJ51" s="430"/>
      <c r="DK51" s="430"/>
      <c r="DL51" s="430"/>
      <c r="DM51" s="430"/>
      <c r="DN51" s="430"/>
      <c r="DO51" s="430"/>
      <c r="DP51" s="430"/>
      <c r="DQ51" s="434"/>
      <c r="DR51" s="435"/>
      <c r="DS51" s="435"/>
      <c r="DT51" s="398"/>
      <c r="DU51" s="398"/>
      <c r="DV51" s="36"/>
      <c r="DW51" s="36"/>
      <c r="DX51" s="37"/>
      <c r="DY51" s="434"/>
      <c r="DZ51" s="435"/>
      <c r="EA51" s="435"/>
      <c r="EB51" s="398"/>
      <c r="EC51" s="398"/>
      <c r="ED51" s="34"/>
      <c r="EE51" s="34"/>
      <c r="EF51" s="35"/>
      <c r="EG51" s="546"/>
      <c r="EH51" s="396"/>
      <c r="EI51" s="396"/>
      <c r="EJ51" s="546"/>
      <c r="EK51" s="546"/>
      <c r="EL51" s="546"/>
      <c r="EM51" s="546"/>
      <c r="EN51" s="546"/>
      <c r="EO51" s="546"/>
      <c r="EP51" s="546"/>
      <c r="EQ51" s="546"/>
      <c r="ER51" s="546"/>
      <c r="ES51" s="611"/>
      <c r="ET51" s="611"/>
      <c r="EU51" s="611"/>
      <c r="EV51" s="546"/>
      <c r="EW51" s="546"/>
      <c r="EX51" s="546"/>
      <c r="EY51" s="546"/>
      <c r="EZ51" s="546"/>
      <c r="FA51" s="546"/>
      <c r="FB51" s="550"/>
      <c r="FC51" s="550"/>
      <c r="FD51" s="550"/>
      <c r="FE51" s="618"/>
      <c r="FF51" s="621"/>
      <c r="FP51" s="14"/>
      <c r="FQ51" s="93"/>
      <c r="FR51" s="93"/>
      <c r="FS51" s="132"/>
    </row>
    <row r="52" spans="1:175" ht="15" customHeight="1" thickBot="1" thickTop="1">
      <c r="A52" s="138">
        <v>7</v>
      </c>
      <c r="B52" s="538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40"/>
      <c r="O52" s="121"/>
      <c r="P52" s="437">
        <f>IF(AJ42="","",AJ42)</f>
        <v>3</v>
      </c>
      <c r="Q52" s="437"/>
      <c r="R52" s="437" t="s">
        <v>36</v>
      </c>
      <c r="S52" s="437"/>
      <c r="T52" s="437">
        <f>IF(AF42="","",AF42)</f>
        <v>2</v>
      </c>
      <c r="U52" s="437"/>
      <c r="V52" s="119"/>
      <c r="W52" s="157"/>
      <c r="X52" s="526">
        <f>IF(AJ47="","",AJ47)</f>
        <v>4</v>
      </c>
      <c r="Y52" s="526"/>
      <c r="Z52" s="526" t="s">
        <v>36</v>
      </c>
      <c r="AA52" s="526"/>
      <c r="AB52" s="526">
        <f>IF(AF47="","",AF47)</f>
        <v>0</v>
      </c>
      <c r="AC52" s="526"/>
      <c r="AD52" s="158"/>
      <c r="AE52" s="528"/>
      <c r="AF52" s="528"/>
      <c r="AG52" s="528"/>
      <c r="AH52" s="528"/>
      <c r="AI52" s="528"/>
      <c r="AJ52" s="528"/>
      <c r="AK52" s="528"/>
      <c r="AL52" s="528"/>
      <c r="AM52" s="157"/>
      <c r="AN52" s="526">
        <v>1</v>
      </c>
      <c r="AO52" s="526"/>
      <c r="AP52" s="437" t="s">
        <v>36</v>
      </c>
      <c r="AQ52" s="437"/>
      <c r="AR52" s="437">
        <v>0</v>
      </c>
      <c r="AS52" s="437"/>
      <c r="AT52" s="40"/>
      <c r="AU52" s="607"/>
      <c r="AV52" s="607"/>
      <c r="AW52" s="607"/>
      <c r="AX52" s="551"/>
      <c r="AY52" s="551"/>
      <c r="AZ52" s="551"/>
      <c r="BA52" s="551"/>
      <c r="BB52" s="551"/>
      <c r="BC52" s="551"/>
      <c r="BD52" s="551"/>
      <c r="BE52" s="551"/>
      <c r="BF52" s="551"/>
      <c r="BG52" s="608"/>
      <c r="BH52" s="608"/>
      <c r="BI52" s="608"/>
      <c r="BJ52" s="551"/>
      <c r="BK52" s="551"/>
      <c r="BL52" s="551"/>
      <c r="BM52" s="551"/>
      <c r="BN52" s="551"/>
      <c r="BO52" s="551"/>
      <c r="BP52" s="442"/>
      <c r="BQ52" s="443"/>
      <c r="BR52" s="444"/>
      <c r="BS52" s="63"/>
      <c r="BT52" s="63"/>
      <c r="BU52" s="63"/>
      <c r="BV52" s="63"/>
      <c r="BW52" s="63"/>
      <c r="BX52" s="63"/>
      <c r="BY52" s="64"/>
      <c r="BZ52" s="64"/>
      <c r="CA52" s="64"/>
      <c r="CB52" s="58"/>
      <c r="CC52" s="58"/>
      <c r="CD52" s="58"/>
      <c r="CE52" s="58">
        <v>11</v>
      </c>
      <c r="CF52" s="462"/>
      <c r="CG52" s="463"/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3"/>
      <c r="CS52" s="38"/>
      <c r="CT52" s="398">
        <f>IF(DN42="","",DN42)</f>
        <v>0</v>
      </c>
      <c r="CU52" s="398"/>
      <c r="CV52" s="398" t="s">
        <v>36</v>
      </c>
      <c r="CW52" s="398"/>
      <c r="CX52" s="398">
        <f>IF(DJ42="","",DJ42)</f>
        <v>1</v>
      </c>
      <c r="CY52" s="398"/>
      <c r="CZ52" s="33"/>
      <c r="DA52" s="121"/>
      <c r="DB52" s="437">
        <f>IF(DN47="","",DN47)</f>
        <v>2</v>
      </c>
      <c r="DC52" s="437"/>
      <c r="DD52" s="437" t="s">
        <v>36</v>
      </c>
      <c r="DE52" s="437"/>
      <c r="DF52" s="437">
        <f>IF(DJ47="","",DJ47)</f>
        <v>0</v>
      </c>
      <c r="DG52" s="437"/>
      <c r="DH52" s="119"/>
      <c r="DI52" s="430"/>
      <c r="DJ52" s="430"/>
      <c r="DK52" s="430"/>
      <c r="DL52" s="430"/>
      <c r="DM52" s="430"/>
      <c r="DN52" s="430"/>
      <c r="DO52" s="430"/>
      <c r="DP52" s="430"/>
      <c r="DQ52" s="121"/>
      <c r="DR52" s="437">
        <v>1</v>
      </c>
      <c r="DS52" s="437"/>
      <c r="DT52" s="437" t="s">
        <v>36</v>
      </c>
      <c r="DU52" s="437"/>
      <c r="DV52" s="437">
        <v>0</v>
      </c>
      <c r="DW52" s="437"/>
      <c r="DX52" s="40"/>
      <c r="DY52" s="121"/>
      <c r="DZ52" s="437">
        <v>0</v>
      </c>
      <c r="EA52" s="437"/>
      <c r="EB52" s="398" t="s">
        <v>36</v>
      </c>
      <c r="EC52" s="398"/>
      <c r="ED52" s="398">
        <v>4</v>
      </c>
      <c r="EE52" s="398"/>
      <c r="EF52" s="33"/>
      <c r="EG52" s="547"/>
      <c r="EH52" s="612"/>
      <c r="EI52" s="612"/>
      <c r="EJ52" s="547"/>
      <c r="EK52" s="547"/>
      <c r="EL52" s="547"/>
      <c r="EM52" s="547"/>
      <c r="EN52" s="547"/>
      <c r="EO52" s="547"/>
      <c r="EP52" s="547"/>
      <c r="EQ52" s="547"/>
      <c r="ER52" s="547"/>
      <c r="ES52" s="613"/>
      <c r="ET52" s="613"/>
      <c r="EU52" s="613"/>
      <c r="EV52" s="547"/>
      <c r="EW52" s="547"/>
      <c r="EX52" s="547"/>
      <c r="EY52" s="547"/>
      <c r="EZ52" s="547"/>
      <c r="FA52" s="547"/>
      <c r="FB52" s="551"/>
      <c r="FC52" s="551"/>
      <c r="FD52" s="551"/>
      <c r="FE52" s="618"/>
      <c r="FF52" s="621"/>
      <c r="FP52" s="14"/>
      <c r="FQ52" s="93"/>
      <c r="FR52" s="93"/>
      <c r="FS52" s="54"/>
    </row>
    <row r="53" spans="1:175" ht="15" customHeight="1" thickBot="1" thickTop="1">
      <c r="A53" s="138"/>
      <c r="B53" s="538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40"/>
      <c r="O53" s="121"/>
      <c r="P53" s="437"/>
      <c r="Q53" s="437"/>
      <c r="R53" s="437"/>
      <c r="S53" s="437"/>
      <c r="T53" s="437"/>
      <c r="U53" s="437"/>
      <c r="V53" s="119"/>
      <c r="W53" s="157"/>
      <c r="X53" s="526"/>
      <c r="Y53" s="526"/>
      <c r="Z53" s="526"/>
      <c r="AA53" s="526"/>
      <c r="AB53" s="526"/>
      <c r="AC53" s="526"/>
      <c r="AD53" s="158"/>
      <c r="AE53" s="528"/>
      <c r="AF53" s="528"/>
      <c r="AG53" s="528"/>
      <c r="AH53" s="528"/>
      <c r="AI53" s="528"/>
      <c r="AJ53" s="528"/>
      <c r="AK53" s="528"/>
      <c r="AL53" s="528"/>
      <c r="AM53" s="157"/>
      <c r="AN53" s="526"/>
      <c r="AO53" s="526"/>
      <c r="AP53" s="437"/>
      <c r="AQ53" s="437"/>
      <c r="AR53" s="437"/>
      <c r="AS53" s="437"/>
      <c r="AT53" s="40"/>
      <c r="AU53" s="607"/>
      <c r="AV53" s="607"/>
      <c r="AW53" s="607"/>
      <c r="AX53" s="551"/>
      <c r="AY53" s="551"/>
      <c r="AZ53" s="551"/>
      <c r="BA53" s="551"/>
      <c r="BB53" s="551"/>
      <c r="BC53" s="551"/>
      <c r="BD53" s="551"/>
      <c r="BE53" s="551"/>
      <c r="BF53" s="551"/>
      <c r="BG53" s="608"/>
      <c r="BH53" s="608"/>
      <c r="BI53" s="608"/>
      <c r="BJ53" s="551"/>
      <c r="BK53" s="551"/>
      <c r="BL53" s="551"/>
      <c r="BM53" s="551"/>
      <c r="BN53" s="551"/>
      <c r="BO53" s="551"/>
      <c r="BP53" s="442"/>
      <c r="BQ53" s="443"/>
      <c r="BR53" s="444"/>
      <c r="BS53" s="63"/>
      <c r="BT53" s="63"/>
      <c r="BU53" s="63"/>
      <c r="BV53" s="63"/>
      <c r="BW53" s="63"/>
      <c r="BX53" s="63"/>
      <c r="BY53" s="64"/>
      <c r="BZ53" s="64"/>
      <c r="CA53" s="64"/>
      <c r="CB53" s="58"/>
      <c r="CC53" s="58"/>
      <c r="CD53" s="58"/>
      <c r="CE53" s="58"/>
      <c r="CF53" s="462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38"/>
      <c r="CT53" s="398"/>
      <c r="CU53" s="398"/>
      <c r="CV53" s="398"/>
      <c r="CW53" s="398"/>
      <c r="CX53" s="398"/>
      <c r="CY53" s="398"/>
      <c r="CZ53" s="33"/>
      <c r="DA53" s="121"/>
      <c r="DB53" s="437"/>
      <c r="DC53" s="437"/>
      <c r="DD53" s="437"/>
      <c r="DE53" s="437"/>
      <c r="DF53" s="437"/>
      <c r="DG53" s="437"/>
      <c r="DH53" s="119"/>
      <c r="DI53" s="430"/>
      <c r="DJ53" s="430"/>
      <c r="DK53" s="430"/>
      <c r="DL53" s="430"/>
      <c r="DM53" s="430"/>
      <c r="DN53" s="430"/>
      <c r="DO53" s="430"/>
      <c r="DP53" s="430"/>
      <c r="DQ53" s="121"/>
      <c r="DR53" s="437"/>
      <c r="DS53" s="437"/>
      <c r="DT53" s="437"/>
      <c r="DU53" s="437"/>
      <c r="DV53" s="437"/>
      <c r="DW53" s="437"/>
      <c r="DX53" s="40"/>
      <c r="DY53" s="121"/>
      <c r="DZ53" s="437"/>
      <c r="EA53" s="437"/>
      <c r="EB53" s="398"/>
      <c r="EC53" s="398"/>
      <c r="ED53" s="398"/>
      <c r="EE53" s="398"/>
      <c r="EF53" s="33"/>
      <c r="EG53" s="547"/>
      <c r="EH53" s="612"/>
      <c r="EI53" s="612"/>
      <c r="EJ53" s="547"/>
      <c r="EK53" s="547"/>
      <c r="EL53" s="547"/>
      <c r="EM53" s="547"/>
      <c r="EN53" s="547"/>
      <c r="EO53" s="547"/>
      <c r="EP53" s="547"/>
      <c r="EQ53" s="547"/>
      <c r="ER53" s="547"/>
      <c r="ES53" s="613"/>
      <c r="ET53" s="613"/>
      <c r="EU53" s="613"/>
      <c r="EV53" s="547"/>
      <c r="EW53" s="547"/>
      <c r="EX53" s="547"/>
      <c r="EY53" s="547"/>
      <c r="EZ53" s="547"/>
      <c r="FA53" s="547"/>
      <c r="FB53" s="551"/>
      <c r="FC53" s="551"/>
      <c r="FD53" s="551"/>
      <c r="FE53" s="618"/>
      <c r="FF53" s="621"/>
      <c r="FP53" s="14"/>
      <c r="FQ53" s="93"/>
      <c r="FR53" s="93"/>
      <c r="FS53" s="54"/>
    </row>
    <row r="54" spans="1:175" ht="15" customHeight="1" thickTop="1">
      <c r="A54" s="138"/>
      <c r="B54" s="541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3"/>
      <c r="O54" s="97"/>
      <c r="P54" s="438"/>
      <c r="Q54" s="438"/>
      <c r="R54" s="438"/>
      <c r="S54" s="438"/>
      <c r="T54" s="438"/>
      <c r="U54" s="438"/>
      <c r="V54" s="120"/>
      <c r="W54" s="159"/>
      <c r="X54" s="531"/>
      <c r="Y54" s="531"/>
      <c r="Z54" s="531"/>
      <c r="AA54" s="531"/>
      <c r="AB54" s="531"/>
      <c r="AC54" s="531"/>
      <c r="AD54" s="160"/>
      <c r="AE54" s="530"/>
      <c r="AF54" s="530"/>
      <c r="AG54" s="530"/>
      <c r="AH54" s="530"/>
      <c r="AI54" s="530"/>
      <c r="AJ54" s="530"/>
      <c r="AK54" s="530"/>
      <c r="AL54" s="530"/>
      <c r="AM54" s="159"/>
      <c r="AN54" s="531"/>
      <c r="AO54" s="531"/>
      <c r="AP54" s="438"/>
      <c r="AQ54" s="438"/>
      <c r="AR54" s="438"/>
      <c r="AS54" s="438"/>
      <c r="AT54" s="99"/>
      <c r="AU54" s="607"/>
      <c r="AV54" s="607"/>
      <c r="AW54" s="607"/>
      <c r="AX54" s="551"/>
      <c r="AY54" s="551"/>
      <c r="AZ54" s="551"/>
      <c r="BA54" s="551"/>
      <c r="BB54" s="551"/>
      <c r="BC54" s="551"/>
      <c r="BD54" s="552"/>
      <c r="BE54" s="552"/>
      <c r="BF54" s="552"/>
      <c r="BG54" s="608"/>
      <c r="BH54" s="608"/>
      <c r="BI54" s="608"/>
      <c r="BJ54" s="551"/>
      <c r="BK54" s="551"/>
      <c r="BL54" s="551"/>
      <c r="BM54" s="551"/>
      <c r="BN54" s="551"/>
      <c r="BO54" s="551"/>
      <c r="BP54" s="442"/>
      <c r="BQ54" s="443"/>
      <c r="BR54" s="444"/>
      <c r="BS54" s="63"/>
      <c r="BT54" s="63"/>
      <c r="BU54" s="63"/>
      <c r="BV54" s="63"/>
      <c r="BW54" s="63"/>
      <c r="BX54" s="63"/>
      <c r="BY54" s="64"/>
      <c r="BZ54" s="64"/>
      <c r="CA54" s="64"/>
      <c r="CB54" s="58"/>
      <c r="CC54" s="58"/>
      <c r="CD54" s="58"/>
      <c r="CE54" s="58"/>
      <c r="CF54" s="462"/>
      <c r="CG54" s="463"/>
      <c r="CH54" s="463"/>
      <c r="CI54" s="463"/>
      <c r="CJ54" s="463"/>
      <c r="CK54" s="463"/>
      <c r="CL54" s="463"/>
      <c r="CM54" s="463"/>
      <c r="CN54" s="463"/>
      <c r="CO54" s="463"/>
      <c r="CP54" s="463"/>
      <c r="CQ54" s="463"/>
      <c r="CR54" s="463"/>
      <c r="CS54" s="41"/>
      <c r="CT54" s="399"/>
      <c r="CU54" s="399"/>
      <c r="CV54" s="399"/>
      <c r="CW54" s="399"/>
      <c r="CX54" s="399"/>
      <c r="CY54" s="399"/>
      <c r="CZ54" s="42"/>
      <c r="DA54" s="97"/>
      <c r="DB54" s="438"/>
      <c r="DC54" s="438"/>
      <c r="DD54" s="438"/>
      <c r="DE54" s="438"/>
      <c r="DF54" s="438"/>
      <c r="DG54" s="438"/>
      <c r="DH54" s="120"/>
      <c r="DI54" s="431"/>
      <c r="DJ54" s="431"/>
      <c r="DK54" s="431"/>
      <c r="DL54" s="431"/>
      <c r="DM54" s="431"/>
      <c r="DN54" s="431"/>
      <c r="DO54" s="431"/>
      <c r="DP54" s="431"/>
      <c r="DQ54" s="97"/>
      <c r="DR54" s="438"/>
      <c r="DS54" s="438"/>
      <c r="DT54" s="438"/>
      <c r="DU54" s="438"/>
      <c r="DV54" s="438"/>
      <c r="DW54" s="438"/>
      <c r="DX54" s="99"/>
      <c r="DY54" s="97"/>
      <c r="DZ54" s="438"/>
      <c r="EA54" s="438"/>
      <c r="EB54" s="399"/>
      <c r="EC54" s="399"/>
      <c r="ED54" s="399"/>
      <c r="EE54" s="399"/>
      <c r="EF54" s="42"/>
      <c r="EG54" s="548"/>
      <c r="EH54" s="616"/>
      <c r="EI54" s="616"/>
      <c r="EJ54" s="548"/>
      <c r="EK54" s="548"/>
      <c r="EL54" s="548"/>
      <c r="EM54" s="548"/>
      <c r="EN54" s="548"/>
      <c r="EO54" s="548"/>
      <c r="EP54" s="548"/>
      <c r="EQ54" s="548"/>
      <c r="ER54" s="548"/>
      <c r="ES54" s="617"/>
      <c r="ET54" s="617"/>
      <c r="EU54" s="617"/>
      <c r="EV54" s="548"/>
      <c r="EW54" s="548"/>
      <c r="EX54" s="548"/>
      <c r="EY54" s="548"/>
      <c r="EZ54" s="548"/>
      <c r="FA54" s="548"/>
      <c r="FB54" s="552"/>
      <c r="FC54" s="552"/>
      <c r="FD54" s="552"/>
      <c r="FE54" s="618"/>
      <c r="FF54" s="621"/>
      <c r="FP54" s="14"/>
      <c r="FQ54" s="93"/>
      <c r="FR54" s="93"/>
      <c r="FS54" s="54"/>
    </row>
    <row r="55" spans="1:175" ht="15" customHeight="1">
      <c r="A55" s="138"/>
      <c r="B55" s="409" t="s">
        <v>57</v>
      </c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1"/>
      <c r="O55" s="421" t="str">
        <f>IF(P57="","",IF(P57&lt;T57,"●",IF(P57&gt;T57,"○",IF(P57=T57,"△"))))</f>
        <v>●</v>
      </c>
      <c r="P55" s="421"/>
      <c r="Q55" s="421"/>
      <c r="R55" s="421"/>
      <c r="S55" s="421"/>
      <c r="T55" s="421"/>
      <c r="U55" s="421"/>
      <c r="V55" s="421"/>
      <c r="W55" s="421" t="str">
        <f>IF(X57="","",IF(X57&lt;AB57,"●",IF(X57&gt;AB57,"○",IF(X57=AB57,"△"))))</f>
        <v>△</v>
      </c>
      <c r="X55" s="421"/>
      <c r="Y55" s="421"/>
      <c r="Z55" s="421"/>
      <c r="AA55" s="421"/>
      <c r="AB55" s="421"/>
      <c r="AC55" s="421"/>
      <c r="AD55" s="421"/>
      <c r="AE55" s="421" t="str">
        <f>IF(AF57="","",IF(AF57&lt;AJ57,"●",IF(AF57&gt;AJ57,"○",IF(AF57=AJ57,"△"))))</f>
        <v>●</v>
      </c>
      <c r="AF55" s="421"/>
      <c r="AG55" s="421"/>
      <c r="AH55" s="421"/>
      <c r="AI55" s="421"/>
      <c r="AJ55" s="421"/>
      <c r="AK55" s="421"/>
      <c r="AL55" s="421"/>
      <c r="AM55" s="422"/>
      <c r="AN55" s="423"/>
      <c r="AO55" s="423"/>
      <c r="AP55" s="423"/>
      <c r="AQ55" s="423"/>
      <c r="AR55" s="423"/>
      <c r="AS55" s="423"/>
      <c r="AT55" s="424"/>
      <c r="AU55" s="396">
        <f>COUNTIF(O55:AT56,"○")*1</f>
        <v>0</v>
      </c>
      <c r="AV55" s="396"/>
      <c r="AW55" s="396"/>
      <c r="AX55" s="546">
        <f>COUNTIF(O55:AT56,"●")*1</f>
        <v>2</v>
      </c>
      <c r="AY55" s="546"/>
      <c r="AZ55" s="546"/>
      <c r="BA55" s="546">
        <f>COUNTIF(O55:AT56,"△")*1</f>
        <v>1</v>
      </c>
      <c r="BB55" s="546"/>
      <c r="BC55" s="546"/>
      <c r="BD55" s="545">
        <f>COUNTIF(O55:AT56,"○")*3+COUNTIF(O55:AT56,"△")*1</f>
        <v>1</v>
      </c>
      <c r="BE55" s="545"/>
      <c r="BF55" s="545"/>
      <c r="BG55" s="611">
        <f>AN57+AR52+AR47+AR42</f>
        <v>2</v>
      </c>
      <c r="BH55" s="611"/>
      <c r="BI55" s="611"/>
      <c r="BJ55" s="546">
        <f>AN52+AN47+AN42</f>
        <v>5</v>
      </c>
      <c r="BK55" s="546"/>
      <c r="BL55" s="546"/>
      <c r="BM55" s="546">
        <f>BG55-BJ55</f>
        <v>-3</v>
      </c>
      <c r="BN55" s="546"/>
      <c r="BO55" s="546"/>
      <c r="BP55" s="388">
        <v>3</v>
      </c>
      <c r="BQ55" s="389"/>
      <c r="BR55" s="390"/>
      <c r="BS55" s="63"/>
      <c r="BT55" s="63"/>
      <c r="BU55" s="63"/>
      <c r="BV55" s="63"/>
      <c r="BW55" s="63"/>
      <c r="BX55" s="63"/>
      <c r="BY55" s="64"/>
      <c r="BZ55" s="64"/>
      <c r="CA55" s="64"/>
      <c r="CB55" s="58"/>
      <c r="CC55" s="58"/>
      <c r="CD55" s="58"/>
      <c r="CE55" s="58"/>
      <c r="CF55" s="458" t="s">
        <v>24</v>
      </c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21" t="str">
        <f>IF(CT57="","",IF(CT57&lt;CX57,"●",IF(CT57&gt;CX57,"○",IF(CT57=CX57,"△"))))</f>
        <v>○</v>
      </c>
      <c r="CT55" s="421"/>
      <c r="CU55" s="421"/>
      <c r="CV55" s="421"/>
      <c r="CW55" s="421"/>
      <c r="CX55" s="421"/>
      <c r="CY55" s="421"/>
      <c r="CZ55" s="421"/>
      <c r="DA55" s="553" t="str">
        <f>IF(DB57="","",IF(DB57&lt;DF57,"●",IF(DB57&gt;DF57,"○",IF(DB57=DF57,"△"))))</f>
        <v>○</v>
      </c>
      <c r="DB55" s="553"/>
      <c r="DC55" s="553"/>
      <c r="DD55" s="553"/>
      <c r="DE55" s="553"/>
      <c r="DF55" s="553"/>
      <c r="DG55" s="553"/>
      <c r="DH55" s="553"/>
      <c r="DI55" s="553" t="str">
        <f>IF(DJ57="","",IF(DJ57&lt;DN57,"●",IF(DJ57&gt;DN57,"○",IF(DJ57=DN57,"△"))))</f>
        <v>●</v>
      </c>
      <c r="DJ55" s="553"/>
      <c r="DK55" s="553"/>
      <c r="DL55" s="553"/>
      <c r="DM55" s="553"/>
      <c r="DN55" s="553"/>
      <c r="DO55" s="553"/>
      <c r="DP55" s="553"/>
      <c r="DQ55" s="430"/>
      <c r="DR55" s="554"/>
      <c r="DS55" s="554"/>
      <c r="DT55" s="554"/>
      <c r="DU55" s="554"/>
      <c r="DV55" s="554"/>
      <c r="DW55" s="554"/>
      <c r="DX55" s="555"/>
      <c r="DY55" s="432">
        <v>11</v>
      </c>
      <c r="DZ55" s="433"/>
      <c r="EA55" s="433"/>
      <c r="EB55" s="485" t="str">
        <f>IF(DZ57="","",IF(DZ57&lt;ED57,"●",IF(DZ57&gt;ED57,"○",IF(DZ57=ED57,"△"))))</f>
        <v>●</v>
      </c>
      <c r="EC55" s="485"/>
      <c r="ED55" s="29"/>
      <c r="EE55" s="29"/>
      <c r="EF55" s="30"/>
      <c r="EG55" s="545">
        <f>COUNTIF(CS55:EF56,"○")*1</f>
        <v>2</v>
      </c>
      <c r="EH55" s="614"/>
      <c r="EI55" s="614"/>
      <c r="EJ55" s="545">
        <f>COUNTIF(CS55:EF56,"●")*1</f>
        <v>2</v>
      </c>
      <c r="EK55" s="545"/>
      <c r="EL55" s="545"/>
      <c r="EM55" s="545">
        <f>COUNTIF(CS55:EF56,"△")*1</f>
        <v>0</v>
      </c>
      <c r="EN55" s="545"/>
      <c r="EO55" s="545"/>
      <c r="EP55" s="545">
        <f>COUNTIF(CS55:EF56,"○")*3+COUNTIF(CS55:EF56,"△")*1</f>
        <v>6</v>
      </c>
      <c r="EQ55" s="545"/>
      <c r="ER55" s="545"/>
      <c r="ES55" s="615">
        <f>DR57+DZ57+DV42+DV47+DV52</f>
        <v>8</v>
      </c>
      <c r="ET55" s="615"/>
      <c r="EU55" s="615"/>
      <c r="EV55" s="545">
        <f>DR42+DR47+DR52+DV57+ED57</f>
        <v>3</v>
      </c>
      <c r="EW55" s="545"/>
      <c r="EX55" s="545"/>
      <c r="EY55" s="545">
        <f>ES55-EV55</f>
        <v>5</v>
      </c>
      <c r="EZ55" s="545"/>
      <c r="FA55" s="545"/>
      <c r="FB55" s="545">
        <v>3</v>
      </c>
      <c r="FC55" s="545"/>
      <c r="FD55" s="545"/>
      <c r="FE55" s="618"/>
      <c r="FF55" s="621"/>
      <c r="FP55" s="14"/>
      <c r="FQ55" s="93"/>
      <c r="FR55" s="93"/>
      <c r="FS55" s="54"/>
    </row>
    <row r="56" spans="1:175" ht="15" customHeight="1" thickBot="1">
      <c r="A56" s="138"/>
      <c r="B56" s="412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4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2"/>
      <c r="AN56" s="423"/>
      <c r="AO56" s="423"/>
      <c r="AP56" s="423"/>
      <c r="AQ56" s="423"/>
      <c r="AR56" s="423"/>
      <c r="AS56" s="423"/>
      <c r="AT56" s="424"/>
      <c r="AU56" s="396"/>
      <c r="AV56" s="396"/>
      <c r="AW56" s="396"/>
      <c r="AX56" s="546"/>
      <c r="AY56" s="546"/>
      <c r="AZ56" s="546"/>
      <c r="BA56" s="546"/>
      <c r="BB56" s="546"/>
      <c r="BC56" s="546"/>
      <c r="BD56" s="546"/>
      <c r="BE56" s="546"/>
      <c r="BF56" s="546"/>
      <c r="BG56" s="611"/>
      <c r="BH56" s="611"/>
      <c r="BI56" s="611"/>
      <c r="BJ56" s="546"/>
      <c r="BK56" s="546"/>
      <c r="BL56" s="546"/>
      <c r="BM56" s="546"/>
      <c r="BN56" s="546"/>
      <c r="BO56" s="546"/>
      <c r="BP56" s="391"/>
      <c r="BQ56" s="392"/>
      <c r="BR56" s="393"/>
      <c r="BS56" s="63"/>
      <c r="BT56" s="63"/>
      <c r="BU56" s="63"/>
      <c r="BV56" s="63"/>
      <c r="BW56" s="63"/>
      <c r="BX56" s="63"/>
      <c r="BY56" s="64"/>
      <c r="BZ56" s="64"/>
      <c r="CA56" s="64"/>
      <c r="CB56" s="58"/>
      <c r="CC56" s="58"/>
      <c r="CD56" s="58"/>
      <c r="CE56" s="58"/>
      <c r="CF56" s="460"/>
      <c r="CG56" s="461"/>
      <c r="CH56" s="461"/>
      <c r="CI56" s="461"/>
      <c r="CJ56" s="461"/>
      <c r="CK56" s="461"/>
      <c r="CL56" s="461"/>
      <c r="CM56" s="461"/>
      <c r="CN56" s="461"/>
      <c r="CO56" s="461"/>
      <c r="CP56" s="461"/>
      <c r="CQ56" s="461"/>
      <c r="CR56" s="461"/>
      <c r="CS56" s="421"/>
      <c r="CT56" s="421"/>
      <c r="CU56" s="421"/>
      <c r="CV56" s="421"/>
      <c r="CW56" s="421"/>
      <c r="CX56" s="421"/>
      <c r="CY56" s="421"/>
      <c r="CZ56" s="421"/>
      <c r="DA56" s="553"/>
      <c r="DB56" s="553"/>
      <c r="DC56" s="553"/>
      <c r="DD56" s="553"/>
      <c r="DE56" s="553"/>
      <c r="DF56" s="553"/>
      <c r="DG56" s="553"/>
      <c r="DH56" s="553"/>
      <c r="DI56" s="553"/>
      <c r="DJ56" s="553"/>
      <c r="DK56" s="553"/>
      <c r="DL56" s="553"/>
      <c r="DM56" s="553"/>
      <c r="DN56" s="553"/>
      <c r="DO56" s="553"/>
      <c r="DP56" s="553"/>
      <c r="DQ56" s="430"/>
      <c r="DR56" s="554"/>
      <c r="DS56" s="554"/>
      <c r="DT56" s="554"/>
      <c r="DU56" s="554"/>
      <c r="DV56" s="554"/>
      <c r="DW56" s="554"/>
      <c r="DX56" s="555"/>
      <c r="DY56" s="434"/>
      <c r="DZ56" s="435"/>
      <c r="EA56" s="435"/>
      <c r="EB56" s="398"/>
      <c r="EC56" s="398"/>
      <c r="ED56" s="34"/>
      <c r="EE56" s="34"/>
      <c r="EF56" s="35"/>
      <c r="EG56" s="546"/>
      <c r="EH56" s="396"/>
      <c r="EI56" s="396"/>
      <c r="EJ56" s="546"/>
      <c r="EK56" s="546"/>
      <c r="EL56" s="546"/>
      <c r="EM56" s="546"/>
      <c r="EN56" s="546"/>
      <c r="EO56" s="546"/>
      <c r="EP56" s="546"/>
      <c r="EQ56" s="546"/>
      <c r="ER56" s="546"/>
      <c r="ES56" s="611"/>
      <c r="ET56" s="611"/>
      <c r="EU56" s="611"/>
      <c r="EV56" s="546"/>
      <c r="EW56" s="546"/>
      <c r="EX56" s="546"/>
      <c r="EY56" s="546"/>
      <c r="EZ56" s="546"/>
      <c r="FA56" s="546"/>
      <c r="FB56" s="546"/>
      <c r="FC56" s="546"/>
      <c r="FD56" s="546"/>
      <c r="FE56" s="618"/>
      <c r="FF56" s="621"/>
      <c r="FP56" s="14"/>
      <c r="FQ56" s="93"/>
      <c r="FR56" s="93"/>
      <c r="FS56" s="54"/>
    </row>
    <row r="57" spans="1:175" ht="15" customHeight="1" thickBot="1" thickTop="1">
      <c r="A57" s="138">
        <v>8</v>
      </c>
      <c r="B57" s="41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7"/>
      <c r="O57" s="38"/>
      <c r="P57" s="398">
        <f>IF(AR42="","",AR42)</f>
        <v>0</v>
      </c>
      <c r="Q57" s="398"/>
      <c r="R57" s="398" t="s">
        <v>36</v>
      </c>
      <c r="S57" s="398"/>
      <c r="T57" s="398">
        <f>IF(AN42="","",AN42)</f>
        <v>2</v>
      </c>
      <c r="U57" s="398"/>
      <c r="V57" s="33"/>
      <c r="W57" s="38"/>
      <c r="X57" s="398">
        <f>IF(AR47="","",AR47)</f>
        <v>2</v>
      </c>
      <c r="Y57" s="398"/>
      <c r="Z57" s="398" t="s">
        <v>36</v>
      </c>
      <c r="AA57" s="398"/>
      <c r="AB57" s="398">
        <f>IF(AN47="","",AN47)</f>
        <v>2</v>
      </c>
      <c r="AC57" s="398"/>
      <c r="AD57" s="33"/>
      <c r="AE57" s="38"/>
      <c r="AF57" s="398">
        <f>IF(AR52="","",AR52)</f>
        <v>0</v>
      </c>
      <c r="AG57" s="398"/>
      <c r="AH57" s="398" t="s">
        <v>36</v>
      </c>
      <c r="AI57" s="398"/>
      <c r="AJ57" s="398">
        <f>IF(AN52="","",AN52)</f>
        <v>1</v>
      </c>
      <c r="AK57" s="398"/>
      <c r="AL57" s="33"/>
      <c r="AM57" s="422"/>
      <c r="AN57" s="423"/>
      <c r="AO57" s="423"/>
      <c r="AP57" s="423"/>
      <c r="AQ57" s="423"/>
      <c r="AR57" s="423"/>
      <c r="AS57" s="423"/>
      <c r="AT57" s="424"/>
      <c r="AU57" s="612"/>
      <c r="AV57" s="612"/>
      <c r="AW57" s="612"/>
      <c r="AX57" s="547"/>
      <c r="AY57" s="547"/>
      <c r="AZ57" s="547"/>
      <c r="BA57" s="547"/>
      <c r="BB57" s="547"/>
      <c r="BC57" s="547"/>
      <c r="BD57" s="547"/>
      <c r="BE57" s="547"/>
      <c r="BF57" s="547"/>
      <c r="BG57" s="613"/>
      <c r="BH57" s="613"/>
      <c r="BI57" s="613"/>
      <c r="BJ57" s="547"/>
      <c r="BK57" s="547"/>
      <c r="BL57" s="547"/>
      <c r="BM57" s="547"/>
      <c r="BN57" s="547"/>
      <c r="BO57" s="547"/>
      <c r="BP57" s="391"/>
      <c r="BQ57" s="392"/>
      <c r="BR57" s="393"/>
      <c r="BS57" s="63"/>
      <c r="BT57" s="63"/>
      <c r="BU57" s="63"/>
      <c r="BV57" s="63"/>
      <c r="BW57" s="63"/>
      <c r="BX57" s="63"/>
      <c r="BY57" s="64"/>
      <c r="BZ57" s="64"/>
      <c r="CA57" s="64"/>
      <c r="CB57" s="58"/>
      <c r="CC57" s="58"/>
      <c r="CD57" s="58"/>
      <c r="CE57" s="58">
        <v>12</v>
      </c>
      <c r="CF57" s="462"/>
      <c r="CG57" s="463"/>
      <c r="CH57" s="463"/>
      <c r="CI57" s="463"/>
      <c r="CJ57" s="463"/>
      <c r="CK57" s="463"/>
      <c r="CL57" s="463"/>
      <c r="CM57" s="463"/>
      <c r="CN57" s="463"/>
      <c r="CO57" s="463"/>
      <c r="CP57" s="463"/>
      <c r="CQ57" s="463"/>
      <c r="CR57" s="463"/>
      <c r="CS57" s="38"/>
      <c r="CT57" s="398">
        <f>IF(DV42="","",DV42)</f>
        <v>4</v>
      </c>
      <c r="CU57" s="398"/>
      <c r="CV57" s="398" t="s">
        <v>36</v>
      </c>
      <c r="CW57" s="398"/>
      <c r="CX57" s="398">
        <f>IF(DR42="","",DR42)</f>
        <v>0</v>
      </c>
      <c r="CY57" s="398"/>
      <c r="CZ57" s="33"/>
      <c r="DA57" s="121"/>
      <c r="DB57" s="437">
        <f>IF(DV47="","",DV47)</f>
        <v>4</v>
      </c>
      <c r="DC57" s="437"/>
      <c r="DD57" s="437" t="s">
        <v>36</v>
      </c>
      <c r="DE57" s="437"/>
      <c r="DF57" s="437">
        <f>IF(DR47="","",DR47)</f>
        <v>1</v>
      </c>
      <c r="DG57" s="437"/>
      <c r="DH57" s="119"/>
      <c r="DI57" s="121"/>
      <c r="DJ57" s="437">
        <f>IF(DV52="","",DV52)</f>
        <v>0</v>
      </c>
      <c r="DK57" s="437"/>
      <c r="DL57" s="437" t="s">
        <v>36</v>
      </c>
      <c r="DM57" s="437"/>
      <c r="DN57" s="437">
        <f>IF(DR52="","",DR52)</f>
        <v>1</v>
      </c>
      <c r="DO57" s="437"/>
      <c r="DP57" s="119"/>
      <c r="DQ57" s="430"/>
      <c r="DR57" s="554"/>
      <c r="DS57" s="554"/>
      <c r="DT57" s="554"/>
      <c r="DU57" s="554"/>
      <c r="DV57" s="554"/>
      <c r="DW57" s="554"/>
      <c r="DX57" s="555"/>
      <c r="DY57" s="121"/>
      <c r="DZ57" s="437">
        <v>0</v>
      </c>
      <c r="EA57" s="437"/>
      <c r="EB57" s="398" t="s">
        <v>36</v>
      </c>
      <c r="EC57" s="398"/>
      <c r="ED57" s="398">
        <v>1</v>
      </c>
      <c r="EE57" s="398"/>
      <c r="EF57" s="33"/>
      <c r="EG57" s="547"/>
      <c r="EH57" s="612"/>
      <c r="EI57" s="612"/>
      <c r="EJ57" s="547"/>
      <c r="EK57" s="547"/>
      <c r="EL57" s="547"/>
      <c r="EM57" s="547"/>
      <c r="EN57" s="547"/>
      <c r="EO57" s="547"/>
      <c r="EP57" s="547"/>
      <c r="EQ57" s="547"/>
      <c r="ER57" s="547"/>
      <c r="ES57" s="613"/>
      <c r="ET57" s="613"/>
      <c r="EU57" s="613"/>
      <c r="EV57" s="547"/>
      <c r="EW57" s="547"/>
      <c r="EX57" s="547"/>
      <c r="EY57" s="547"/>
      <c r="EZ57" s="547"/>
      <c r="FA57" s="547"/>
      <c r="FB57" s="547"/>
      <c r="FC57" s="547"/>
      <c r="FD57" s="547"/>
      <c r="FE57" s="618"/>
      <c r="FF57" s="621"/>
      <c r="FP57" s="14"/>
      <c r="FQ57" s="93"/>
      <c r="FR57" s="93"/>
      <c r="FS57" s="54"/>
    </row>
    <row r="58" spans="1:175" ht="15" customHeight="1" thickBot="1" thickTop="1">
      <c r="A58" s="85"/>
      <c r="B58" s="415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7"/>
      <c r="O58" s="38"/>
      <c r="P58" s="398"/>
      <c r="Q58" s="398"/>
      <c r="R58" s="398"/>
      <c r="S58" s="398"/>
      <c r="T58" s="398"/>
      <c r="U58" s="398"/>
      <c r="V58" s="33"/>
      <c r="W58" s="38"/>
      <c r="X58" s="398"/>
      <c r="Y58" s="398"/>
      <c r="Z58" s="398"/>
      <c r="AA58" s="398"/>
      <c r="AB58" s="398"/>
      <c r="AC58" s="398"/>
      <c r="AD58" s="33"/>
      <c r="AE58" s="38"/>
      <c r="AF58" s="398"/>
      <c r="AG58" s="398"/>
      <c r="AH58" s="398"/>
      <c r="AI58" s="398"/>
      <c r="AJ58" s="398"/>
      <c r="AK58" s="398"/>
      <c r="AL58" s="33"/>
      <c r="AM58" s="422"/>
      <c r="AN58" s="423"/>
      <c r="AO58" s="423"/>
      <c r="AP58" s="423"/>
      <c r="AQ58" s="423"/>
      <c r="AR58" s="423"/>
      <c r="AS58" s="423"/>
      <c r="AT58" s="424"/>
      <c r="AU58" s="612"/>
      <c r="AV58" s="612"/>
      <c r="AW58" s="612"/>
      <c r="AX58" s="547"/>
      <c r="AY58" s="547"/>
      <c r="AZ58" s="547"/>
      <c r="BA58" s="547"/>
      <c r="BB58" s="547"/>
      <c r="BC58" s="547"/>
      <c r="BD58" s="547"/>
      <c r="BE58" s="547"/>
      <c r="BF58" s="547"/>
      <c r="BG58" s="613"/>
      <c r="BH58" s="613"/>
      <c r="BI58" s="613"/>
      <c r="BJ58" s="547"/>
      <c r="BK58" s="547"/>
      <c r="BL58" s="547"/>
      <c r="BM58" s="547"/>
      <c r="BN58" s="547"/>
      <c r="BO58" s="547"/>
      <c r="BP58" s="391"/>
      <c r="BQ58" s="392"/>
      <c r="BR58" s="393"/>
      <c r="BS58" s="63"/>
      <c r="BT58" s="63"/>
      <c r="BU58" s="63"/>
      <c r="BV58" s="63"/>
      <c r="BW58" s="63"/>
      <c r="BX58" s="63"/>
      <c r="BY58" s="64"/>
      <c r="BZ58" s="64"/>
      <c r="CA58" s="64"/>
      <c r="CB58" s="58"/>
      <c r="CC58" s="58"/>
      <c r="CD58" s="58"/>
      <c r="CE58" s="58"/>
      <c r="CF58" s="462"/>
      <c r="CG58" s="463"/>
      <c r="CH58" s="463"/>
      <c r="CI58" s="463"/>
      <c r="CJ58" s="463"/>
      <c r="CK58" s="463"/>
      <c r="CL58" s="463"/>
      <c r="CM58" s="463"/>
      <c r="CN58" s="463"/>
      <c r="CO58" s="463"/>
      <c r="CP58" s="463"/>
      <c r="CQ58" s="463"/>
      <c r="CR58" s="463"/>
      <c r="CS58" s="38"/>
      <c r="CT58" s="398"/>
      <c r="CU58" s="398"/>
      <c r="CV58" s="398"/>
      <c r="CW58" s="398"/>
      <c r="CX58" s="398"/>
      <c r="CY58" s="398"/>
      <c r="CZ58" s="33"/>
      <c r="DA58" s="121"/>
      <c r="DB58" s="437"/>
      <c r="DC58" s="437"/>
      <c r="DD58" s="437"/>
      <c r="DE58" s="437"/>
      <c r="DF58" s="437"/>
      <c r="DG58" s="437"/>
      <c r="DH58" s="119"/>
      <c r="DI58" s="121"/>
      <c r="DJ58" s="437"/>
      <c r="DK58" s="437"/>
      <c r="DL58" s="437"/>
      <c r="DM58" s="437"/>
      <c r="DN58" s="437"/>
      <c r="DO58" s="437"/>
      <c r="DP58" s="119"/>
      <c r="DQ58" s="430"/>
      <c r="DR58" s="554"/>
      <c r="DS58" s="554"/>
      <c r="DT58" s="554"/>
      <c r="DU58" s="554"/>
      <c r="DV58" s="554"/>
      <c r="DW58" s="554"/>
      <c r="DX58" s="555"/>
      <c r="DY58" s="121"/>
      <c r="DZ58" s="437"/>
      <c r="EA58" s="437"/>
      <c r="EB58" s="398"/>
      <c r="EC58" s="398"/>
      <c r="ED58" s="398"/>
      <c r="EE58" s="398"/>
      <c r="EF58" s="33"/>
      <c r="EG58" s="547"/>
      <c r="EH58" s="612"/>
      <c r="EI58" s="612"/>
      <c r="EJ58" s="547"/>
      <c r="EK58" s="547"/>
      <c r="EL58" s="547"/>
      <c r="EM58" s="547"/>
      <c r="EN58" s="547"/>
      <c r="EO58" s="547"/>
      <c r="EP58" s="547"/>
      <c r="EQ58" s="547"/>
      <c r="ER58" s="547"/>
      <c r="ES58" s="613"/>
      <c r="ET58" s="613"/>
      <c r="EU58" s="613"/>
      <c r="EV58" s="547"/>
      <c r="EW58" s="547"/>
      <c r="EX58" s="547"/>
      <c r="EY58" s="547"/>
      <c r="EZ58" s="547"/>
      <c r="FA58" s="547"/>
      <c r="FB58" s="547"/>
      <c r="FC58" s="547"/>
      <c r="FD58" s="547"/>
      <c r="FE58" s="618"/>
      <c r="FF58" s="621"/>
      <c r="FP58" s="14"/>
      <c r="FQ58" s="93"/>
      <c r="FR58" s="93"/>
      <c r="FS58" s="54"/>
    </row>
    <row r="59" spans="1:175" ht="15" customHeight="1" thickTop="1">
      <c r="A59" s="85"/>
      <c r="B59" s="418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20"/>
      <c r="O59" s="41"/>
      <c r="P59" s="399"/>
      <c r="Q59" s="399"/>
      <c r="R59" s="399"/>
      <c r="S59" s="399"/>
      <c r="T59" s="399"/>
      <c r="U59" s="399"/>
      <c r="V59" s="42"/>
      <c r="W59" s="41"/>
      <c r="X59" s="399"/>
      <c r="Y59" s="399"/>
      <c r="Z59" s="399"/>
      <c r="AA59" s="399"/>
      <c r="AB59" s="399"/>
      <c r="AC59" s="399"/>
      <c r="AD59" s="42"/>
      <c r="AE59" s="41"/>
      <c r="AF59" s="399"/>
      <c r="AG59" s="399"/>
      <c r="AH59" s="399"/>
      <c r="AI59" s="399"/>
      <c r="AJ59" s="399"/>
      <c r="AK59" s="399"/>
      <c r="AL59" s="42"/>
      <c r="AM59" s="425"/>
      <c r="AN59" s="426"/>
      <c r="AO59" s="426"/>
      <c r="AP59" s="426"/>
      <c r="AQ59" s="426"/>
      <c r="AR59" s="426"/>
      <c r="AS59" s="426"/>
      <c r="AT59" s="427"/>
      <c r="AU59" s="612"/>
      <c r="AV59" s="612"/>
      <c r="AW59" s="612"/>
      <c r="AX59" s="547"/>
      <c r="AY59" s="547"/>
      <c r="AZ59" s="547"/>
      <c r="BA59" s="547"/>
      <c r="BB59" s="547"/>
      <c r="BC59" s="547"/>
      <c r="BD59" s="547"/>
      <c r="BE59" s="547"/>
      <c r="BF59" s="547"/>
      <c r="BG59" s="613"/>
      <c r="BH59" s="613"/>
      <c r="BI59" s="613"/>
      <c r="BJ59" s="547"/>
      <c r="BK59" s="547"/>
      <c r="BL59" s="547"/>
      <c r="BM59" s="547"/>
      <c r="BN59" s="547"/>
      <c r="BO59" s="547"/>
      <c r="BP59" s="394"/>
      <c r="BQ59" s="395"/>
      <c r="BR59" s="396"/>
      <c r="BS59" s="63"/>
      <c r="BT59" s="63"/>
      <c r="BU59" s="63"/>
      <c r="BV59" s="63"/>
      <c r="BW59" s="63"/>
      <c r="BX59" s="63"/>
      <c r="BY59" s="64"/>
      <c r="BZ59" s="64"/>
      <c r="CA59" s="64"/>
      <c r="CB59" s="58"/>
      <c r="CC59" s="58"/>
      <c r="CD59" s="58"/>
      <c r="CE59" s="58"/>
      <c r="CF59" s="462"/>
      <c r="CG59" s="463"/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1"/>
      <c r="CT59" s="399"/>
      <c r="CU59" s="399"/>
      <c r="CV59" s="399"/>
      <c r="CW59" s="399"/>
      <c r="CX59" s="399"/>
      <c r="CY59" s="399"/>
      <c r="CZ59" s="42"/>
      <c r="DA59" s="97"/>
      <c r="DB59" s="438"/>
      <c r="DC59" s="438"/>
      <c r="DD59" s="438"/>
      <c r="DE59" s="438"/>
      <c r="DF59" s="438"/>
      <c r="DG59" s="438"/>
      <c r="DH59" s="120"/>
      <c r="DI59" s="97"/>
      <c r="DJ59" s="438"/>
      <c r="DK59" s="438"/>
      <c r="DL59" s="438"/>
      <c r="DM59" s="438"/>
      <c r="DN59" s="438"/>
      <c r="DO59" s="438"/>
      <c r="DP59" s="120"/>
      <c r="DQ59" s="431"/>
      <c r="DR59" s="556"/>
      <c r="DS59" s="556"/>
      <c r="DT59" s="556"/>
      <c r="DU59" s="556"/>
      <c r="DV59" s="556"/>
      <c r="DW59" s="556"/>
      <c r="DX59" s="557"/>
      <c r="DY59" s="97"/>
      <c r="DZ59" s="438"/>
      <c r="EA59" s="438"/>
      <c r="EB59" s="399"/>
      <c r="EC59" s="399"/>
      <c r="ED59" s="399"/>
      <c r="EE59" s="399"/>
      <c r="EF59" s="42"/>
      <c r="EG59" s="548"/>
      <c r="EH59" s="616"/>
      <c r="EI59" s="616"/>
      <c r="EJ59" s="548"/>
      <c r="EK59" s="548"/>
      <c r="EL59" s="548"/>
      <c r="EM59" s="548"/>
      <c r="EN59" s="548"/>
      <c r="EO59" s="548"/>
      <c r="EP59" s="548"/>
      <c r="EQ59" s="548"/>
      <c r="ER59" s="548"/>
      <c r="ES59" s="617"/>
      <c r="ET59" s="617"/>
      <c r="EU59" s="617"/>
      <c r="EV59" s="548"/>
      <c r="EW59" s="548"/>
      <c r="EX59" s="548"/>
      <c r="EY59" s="548"/>
      <c r="EZ59" s="548"/>
      <c r="FA59" s="548"/>
      <c r="FB59" s="548"/>
      <c r="FC59" s="548"/>
      <c r="FD59" s="548"/>
      <c r="FE59" s="622"/>
      <c r="FF59" s="623"/>
      <c r="FP59" s="14"/>
      <c r="FQ59" s="93"/>
      <c r="FR59" s="93"/>
      <c r="FS59" s="54"/>
    </row>
    <row r="60" spans="1:175" ht="15" customHeight="1">
      <c r="A60" s="85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133"/>
      <c r="BI60" s="133"/>
      <c r="BJ60" s="13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4"/>
      <c r="BZ60" s="64"/>
      <c r="CA60" s="64"/>
      <c r="CB60" s="58"/>
      <c r="CC60" s="58"/>
      <c r="CD60" s="58"/>
      <c r="CE60" s="58"/>
      <c r="CF60" s="532" t="s">
        <v>39</v>
      </c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533"/>
      <c r="CR60" s="534"/>
      <c r="CS60" s="421" t="str">
        <f>IF(CT62="","",IF(CT62&lt;CX62,"●",IF(CT62&gt;CX62,"○",IF(CT62=CX62,"△"))))</f>
        <v>○</v>
      </c>
      <c r="CT60" s="421"/>
      <c r="CU60" s="421"/>
      <c r="CV60" s="421"/>
      <c r="CW60" s="421"/>
      <c r="CX60" s="421"/>
      <c r="CY60" s="421"/>
      <c r="CZ60" s="421"/>
      <c r="DA60" s="421" t="str">
        <f>IF(DB62="","",IF(DB62&lt;DF62,"●",IF(DB62&gt;DF62,"○",IF(DB62=DF62,"△"))))</f>
        <v>○</v>
      </c>
      <c r="DB60" s="421"/>
      <c r="DC60" s="421"/>
      <c r="DD60" s="421"/>
      <c r="DE60" s="421"/>
      <c r="DF60" s="421"/>
      <c r="DG60" s="421"/>
      <c r="DH60" s="421"/>
      <c r="DI60" s="421" t="str">
        <f>IF(DJ62="","",IF(DJ62&lt;DN62,"●",IF(DJ62&gt;DN62,"○",IF(DJ62=DN62,"△"))))</f>
        <v>○</v>
      </c>
      <c r="DJ60" s="421"/>
      <c r="DK60" s="421"/>
      <c r="DL60" s="421"/>
      <c r="DM60" s="421"/>
      <c r="DN60" s="421"/>
      <c r="DO60" s="421"/>
      <c r="DP60" s="421"/>
      <c r="DQ60" s="421" t="str">
        <f>IF(DR62="","",IF(DR62&lt;DV62,"●",IF(DR62&gt;DV62,"○",IF(DR62=DV62,"△"))))</f>
        <v>○</v>
      </c>
      <c r="DR60" s="421"/>
      <c r="DS60" s="421"/>
      <c r="DT60" s="421"/>
      <c r="DU60" s="421"/>
      <c r="DV60" s="421"/>
      <c r="DW60" s="421"/>
      <c r="DX60" s="421"/>
      <c r="DY60" s="422"/>
      <c r="DZ60" s="423"/>
      <c r="EA60" s="423"/>
      <c r="EB60" s="423"/>
      <c r="EC60" s="423"/>
      <c r="ED60" s="423"/>
      <c r="EE60" s="423"/>
      <c r="EF60" s="423"/>
      <c r="EG60" s="545">
        <f>COUNTIF(CS60:EF61,"○")*1</f>
        <v>4</v>
      </c>
      <c r="EH60" s="614"/>
      <c r="EI60" s="614"/>
      <c r="EJ60" s="545">
        <f>COUNTIF(CS60:EF61,"●")*1</f>
        <v>0</v>
      </c>
      <c r="EK60" s="545"/>
      <c r="EL60" s="545"/>
      <c r="EM60" s="545">
        <f>COUNTIF(CS60:EF61,"△")*1</f>
        <v>0</v>
      </c>
      <c r="EN60" s="545"/>
      <c r="EO60" s="545"/>
      <c r="EP60" s="545">
        <f>COUNTIF(CS60:EF61,"○")*3+COUNTIF(CS60:EF61,"△")*1</f>
        <v>12</v>
      </c>
      <c r="EQ60" s="545"/>
      <c r="ER60" s="545"/>
      <c r="ES60" s="615">
        <f>DZ62+ED42+ED47+ED52+ED57</f>
        <v>16</v>
      </c>
      <c r="ET60" s="615"/>
      <c r="EU60" s="615"/>
      <c r="EV60" s="545">
        <f>ED62+DZ42+DZ47+DZ52+DZ57</f>
        <v>0</v>
      </c>
      <c r="EW60" s="545"/>
      <c r="EX60" s="545"/>
      <c r="EY60" s="545">
        <f>ES60-EV60</f>
        <v>16</v>
      </c>
      <c r="EZ60" s="545"/>
      <c r="FA60" s="545"/>
      <c r="FB60" s="545">
        <v>1</v>
      </c>
      <c r="FC60" s="545"/>
      <c r="FD60" s="545"/>
      <c r="FP60" s="14"/>
      <c r="FQ60" s="94"/>
      <c r="FR60" s="94"/>
      <c r="FS60" s="54"/>
    </row>
    <row r="61" spans="1:175" ht="15" customHeight="1" thickBot="1">
      <c r="A61" s="85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33"/>
      <c r="BI61" s="133"/>
      <c r="BJ61" s="13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4"/>
      <c r="BZ61" s="64"/>
      <c r="CA61" s="64"/>
      <c r="CB61" s="58"/>
      <c r="CC61" s="58"/>
      <c r="CD61" s="58"/>
      <c r="CE61" s="58"/>
      <c r="CF61" s="535"/>
      <c r="CG61" s="536"/>
      <c r="CH61" s="536"/>
      <c r="CI61" s="536"/>
      <c r="CJ61" s="536"/>
      <c r="CK61" s="536"/>
      <c r="CL61" s="536"/>
      <c r="CM61" s="536"/>
      <c r="CN61" s="536"/>
      <c r="CO61" s="536"/>
      <c r="CP61" s="536"/>
      <c r="CQ61" s="536"/>
      <c r="CR61" s="537"/>
      <c r="CS61" s="421"/>
      <c r="CT61" s="421"/>
      <c r="CU61" s="421"/>
      <c r="CV61" s="421"/>
      <c r="CW61" s="421"/>
      <c r="CX61" s="421"/>
      <c r="CY61" s="421"/>
      <c r="CZ61" s="421"/>
      <c r="DA61" s="421"/>
      <c r="DB61" s="421"/>
      <c r="DC61" s="421"/>
      <c r="DD61" s="421"/>
      <c r="DE61" s="421"/>
      <c r="DF61" s="421"/>
      <c r="DG61" s="421"/>
      <c r="DH61" s="421"/>
      <c r="DI61" s="421"/>
      <c r="DJ61" s="421"/>
      <c r="DK61" s="421"/>
      <c r="DL61" s="421"/>
      <c r="DM61" s="421"/>
      <c r="DN61" s="421"/>
      <c r="DO61" s="421"/>
      <c r="DP61" s="421"/>
      <c r="DQ61" s="421"/>
      <c r="DR61" s="421"/>
      <c r="DS61" s="421"/>
      <c r="DT61" s="421"/>
      <c r="DU61" s="421"/>
      <c r="DV61" s="421"/>
      <c r="DW61" s="421"/>
      <c r="DX61" s="421"/>
      <c r="DY61" s="422"/>
      <c r="DZ61" s="423"/>
      <c r="EA61" s="423"/>
      <c r="EB61" s="423"/>
      <c r="EC61" s="423"/>
      <c r="ED61" s="423"/>
      <c r="EE61" s="423"/>
      <c r="EF61" s="423"/>
      <c r="EG61" s="546"/>
      <c r="EH61" s="396"/>
      <c r="EI61" s="396"/>
      <c r="EJ61" s="546"/>
      <c r="EK61" s="546"/>
      <c r="EL61" s="546"/>
      <c r="EM61" s="546"/>
      <c r="EN61" s="546"/>
      <c r="EO61" s="546"/>
      <c r="EP61" s="546"/>
      <c r="EQ61" s="546"/>
      <c r="ER61" s="546"/>
      <c r="ES61" s="611"/>
      <c r="ET61" s="611"/>
      <c r="EU61" s="611"/>
      <c r="EV61" s="546"/>
      <c r="EW61" s="546"/>
      <c r="EX61" s="546"/>
      <c r="EY61" s="546"/>
      <c r="EZ61" s="546"/>
      <c r="FA61" s="546"/>
      <c r="FB61" s="546"/>
      <c r="FC61" s="546"/>
      <c r="FD61" s="546"/>
      <c r="FP61" s="14"/>
      <c r="FQ61" s="94"/>
      <c r="FR61" s="94"/>
      <c r="FS61" s="54"/>
    </row>
    <row r="62" spans="1:175" ht="15" customHeight="1" thickBot="1" thickTop="1">
      <c r="A62" s="85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19"/>
      <c r="P62" s="36"/>
      <c r="Q62" s="36"/>
      <c r="R62" s="36"/>
      <c r="S62" s="36"/>
      <c r="T62" s="36"/>
      <c r="U62" s="36"/>
      <c r="V62" s="119"/>
      <c r="W62" s="119"/>
      <c r="X62" s="36"/>
      <c r="Y62" s="36"/>
      <c r="Z62" s="36"/>
      <c r="AA62" s="36"/>
      <c r="AB62" s="36"/>
      <c r="AC62" s="36"/>
      <c r="AD62" s="119"/>
      <c r="AE62" s="119"/>
      <c r="AF62" s="36"/>
      <c r="AG62" s="36"/>
      <c r="AH62" s="36"/>
      <c r="AI62" s="36"/>
      <c r="AJ62" s="36"/>
      <c r="AK62" s="36"/>
      <c r="AL62" s="119"/>
      <c r="AM62" s="119"/>
      <c r="AN62" s="36"/>
      <c r="AO62" s="36"/>
      <c r="AP62" s="36"/>
      <c r="AQ62" s="36"/>
      <c r="AR62" s="36"/>
      <c r="AS62" s="36"/>
      <c r="AT62" s="119"/>
      <c r="AU62" s="36"/>
      <c r="AV62" s="36"/>
      <c r="AW62" s="36"/>
      <c r="AX62" s="36"/>
      <c r="AY62" s="36"/>
      <c r="AZ62" s="36"/>
      <c r="BA62" s="36"/>
      <c r="BB62" s="36"/>
      <c r="BC62" s="119"/>
      <c r="BD62" s="36"/>
      <c r="BE62" s="36"/>
      <c r="BF62" s="36"/>
      <c r="BG62" s="36"/>
      <c r="BH62" s="133"/>
      <c r="BI62" s="133"/>
      <c r="BJ62" s="134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4"/>
      <c r="BZ62" s="64"/>
      <c r="CA62" s="64"/>
      <c r="CB62" s="58"/>
      <c r="CC62" s="58"/>
      <c r="CD62" s="58"/>
      <c r="CE62" s="58">
        <v>13</v>
      </c>
      <c r="CF62" s="538"/>
      <c r="CG62" s="539"/>
      <c r="CH62" s="539"/>
      <c r="CI62" s="539"/>
      <c r="CJ62" s="539"/>
      <c r="CK62" s="539"/>
      <c r="CL62" s="539"/>
      <c r="CM62" s="539"/>
      <c r="CN62" s="539"/>
      <c r="CO62" s="539"/>
      <c r="CP62" s="539"/>
      <c r="CQ62" s="539"/>
      <c r="CR62" s="540"/>
      <c r="CS62" s="38"/>
      <c r="CT62" s="398">
        <f>IF(ED42="","",ED42)</f>
        <v>7</v>
      </c>
      <c r="CU62" s="398"/>
      <c r="CV62" s="398" t="s">
        <v>36</v>
      </c>
      <c r="CW62" s="398"/>
      <c r="CX62" s="398">
        <f>IF(DZ42="","",DZ42)</f>
        <v>0</v>
      </c>
      <c r="CY62" s="398"/>
      <c r="CZ62" s="33"/>
      <c r="DA62" s="38"/>
      <c r="DB62" s="398">
        <f>IF(ED47="","",ED47)</f>
        <v>4</v>
      </c>
      <c r="DC62" s="398"/>
      <c r="DD62" s="398" t="s">
        <v>36</v>
      </c>
      <c r="DE62" s="398"/>
      <c r="DF62" s="398">
        <f>IF(DZ47="","",DZ47)</f>
        <v>0</v>
      </c>
      <c r="DG62" s="398"/>
      <c r="DH62" s="33"/>
      <c r="DI62" s="38"/>
      <c r="DJ62" s="398">
        <f>IF(ED52="","",ED52)</f>
        <v>4</v>
      </c>
      <c r="DK62" s="398"/>
      <c r="DL62" s="398" t="s">
        <v>36</v>
      </c>
      <c r="DM62" s="398"/>
      <c r="DN62" s="398">
        <f>IF(DZ52="","",DZ52)</f>
        <v>0</v>
      </c>
      <c r="DO62" s="398"/>
      <c r="DP62" s="33"/>
      <c r="DQ62" s="38"/>
      <c r="DR62" s="398">
        <f>IF(ED57="","",ED57)</f>
        <v>1</v>
      </c>
      <c r="DS62" s="398"/>
      <c r="DT62" s="398" t="s">
        <v>36</v>
      </c>
      <c r="DU62" s="398"/>
      <c r="DV62" s="398">
        <f>IF(DZ57="","",DZ57)</f>
        <v>0</v>
      </c>
      <c r="DW62" s="398"/>
      <c r="DX62" s="33"/>
      <c r="DY62" s="422"/>
      <c r="DZ62" s="423"/>
      <c r="EA62" s="423"/>
      <c r="EB62" s="423"/>
      <c r="EC62" s="423"/>
      <c r="ED62" s="423"/>
      <c r="EE62" s="423"/>
      <c r="EF62" s="423"/>
      <c r="EG62" s="547"/>
      <c r="EH62" s="612"/>
      <c r="EI62" s="612"/>
      <c r="EJ62" s="547"/>
      <c r="EK62" s="547"/>
      <c r="EL62" s="547"/>
      <c r="EM62" s="547"/>
      <c r="EN62" s="547"/>
      <c r="EO62" s="547"/>
      <c r="EP62" s="547"/>
      <c r="EQ62" s="547"/>
      <c r="ER62" s="547"/>
      <c r="ES62" s="613"/>
      <c r="ET62" s="613"/>
      <c r="EU62" s="613"/>
      <c r="EV62" s="547"/>
      <c r="EW62" s="547"/>
      <c r="EX62" s="547"/>
      <c r="EY62" s="547"/>
      <c r="EZ62" s="547"/>
      <c r="FA62" s="547"/>
      <c r="FB62" s="547"/>
      <c r="FC62" s="547"/>
      <c r="FD62" s="547"/>
      <c r="FP62" s="14"/>
      <c r="FQ62" s="94"/>
      <c r="FR62" s="94"/>
      <c r="FS62" s="54"/>
    </row>
    <row r="63" spans="2:175" ht="15" customHeight="1" thickBot="1" thickTop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19"/>
      <c r="P63" s="36"/>
      <c r="Q63" s="36"/>
      <c r="R63" s="36"/>
      <c r="S63" s="36"/>
      <c r="T63" s="36"/>
      <c r="U63" s="36"/>
      <c r="V63" s="119"/>
      <c r="W63" s="119"/>
      <c r="X63" s="36"/>
      <c r="Y63" s="36"/>
      <c r="Z63" s="36"/>
      <c r="AA63" s="36"/>
      <c r="AB63" s="36"/>
      <c r="AC63" s="36"/>
      <c r="AD63" s="119"/>
      <c r="AE63" s="119"/>
      <c r="AF63" s="36"/>
      <c r="AG63" s="36"/>
      <c r="AH63" s="36"/>
      <c r="AI63" s="36"/>
      <c r="AJ63" s="36"/>
      <c r="AK63" s="36"/>
      <c r="AL63" s="119"/>
      <c r="AM63" s="119"/>
      <c r="AN63" s="36"/>
      <c r="AO63" s="36"/>
      <c r="AP63" s="36"/>
      <c r="AQ63" s="36"/>
      <c r="AR63" s="36"/>
      <c r="AS63" s="36"/>
      <c r="AT63" s="119"/>
      <c r="AU63" s="36"/>
      <c r="AV63" s="36"/>
      <c r="AW63" s="36"/>
      <c r="AX63" s="36"/>
      <c r="AY63" s="36"/>
      <c r="AZ63" s="36"/>
      <c r="BA63" s="36"/>
      <c r="BB63" s="36"/>
      <c r="BC63" s="119"/>
      <c r="BD63" s="36"/>
      <c r="BE63" s="36"/>
      <c r="BF63" s="36"/>
      <c r="BG63" s="36"/>
      <c r="BH63" s="133"/>
      <c r="BI63" s="133"/>
      <c r="BJ63" s="134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4"/>
      <c r="BZ63" s="64"/>
      <c r="CA63" s="64"/>
      <c r="CB63" s="58"/>
      <c r="CC63" s="58"/>
      <c r="CD63" s="58"/>
      <c r="CE63" s="58"/>
      <c r="CF63" s="538"/>
      <c r="CG63" s="539"/>
      <c r="CH63" s="539"/>
      <c r="CI63" s="539"/>
      <c r="CJ63" s="539"/>
      <c r="CK63" s="539"/>
      <c r="CL63" s="539"/>
      <c r="CM63" s="539"/>
      <c r="CN63" s="539"/>
      <c r="CO63" s="539"/>
      <c r="CP63" s="539"/>
      <c r="CQ63" s="539"/>
      <c r="CR63" s="540"/>
      <c r="CS63" s="38"/>
      <c r="CT63" s="398"/>
      <c r="CU63" s="398"/>
      <c r="CV63" s="398"/>
      <c r="CW63" s="398"/>
      <c r="CX63" s="398"/>
      <c r="CY63" s="398"/>
      <c r="CZ63" s="33"/>
      <c r="DA63" s="38"/>
      <c r="DB63" s="398"/>
      <c r="DC63" s="398"/>
      <c r="DD63" s="398"/>
      <c r="DE63" s="398"/>
      <c r="DF63" s="398"/>
      <c r="DG63" s="398"/>
      <c r="DH63" s="33"/>
      <c r="DI63" s="38"/>
      <c r="DJ63" s="398"/>
      <c r="DK63" s="398"/>
      <c r="DL63" s="398"/>
      <c r="DM63" s="398"/>
      <c r="DN63" s="398"/>
      <c r="DO63" s="398"/>
      <c r="DP63" s="33"/>
      <c r="DQ63" s="38"/>
      <c r="DR63" s="398"/>
      <c r="DS63" s="398"/>
      <c r="DT63" s="398"/>
      <c r="DU63" s="398"/>
      <c r="DV63" s="398"/>
      <c r="DW63" s="398"/>
      <c r="DX63" s="33"/>
      <c r="DY63" s="422"/>
      <c r="DZ63" s="423"/>
      <c r="EA63" s="423"/>
      <c r="EB63" s="423"/>
      <c r="EC63" s="423"/>
      <c r="ED63" s="423"/>
      <c r="EE63" s="423"/>
      <c r="EF63" s="423"/>
      <c r="EG63" s="547"/>
      <c r="EH63" s="612"/>
      <c r="EI63" s="612"/>
      <c r="EJ63" s="547"/>
      <c r="EK63" s="547"/>
      <c r="EL63" s="547"/>
      <c r="EM63" s="547"/>
      <c r="EN63" s="547"/>
      <c r="EO63" s="547"/>
      <c r="EP63" s="547"/>
      <c r="EQ63" s="547"/>
      <c r="ER63" s="547"/>
      <c r="ES63" s="613"/>
      <c r="ET63" s="613"/>
      <c r="EU63" s="613"/>
      <c r="EV63" s="547"/>
      <c r="EW63" s="547"/>
      <c r="EX63" s="547"/>
      <c r="EY63" s="547"/>
      <c r="EZ63" s="547"/>
      <c r="FA63" s="547"/>
      <c r="FB63" s="547"/>
      <c r="FC63" s="547"/>
      <c r="FD63" s="547"/>
      <c r="FP63" s="14"/>
      <c r="FQ63" s="94"/>
      <c r="FR63" s="94"/>
      <c r="FS63" s="54"/>
    </row>
    <row r="64" spans="2:175" ht="15" customHeight="1" thickTop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19"/>
      <c r="P64" s="36"/>
      <c r="Q64" s="36"/>
      <c r="R64" s="36"/>
      <c r="S64" s="36"/>
      <c r="T64" s="36"/>
      <c r="U64" s="36"/>
      <c r="V64" s="119"/>
      <c r="W64" s="119"/>
      <c r="X64" s="36"/>
      <c r="Y64" s="36"/>
      <c r="Z64" s="36"/>
      <c r="AA64" s="36"/>
      <c r="AB64" s="36"/>
      <c r="AC64" s="36"/>
      <c r="AD64" s="119"/>
      <c r="AE64" s="119"/>
      <c r="AF64" s="36"/>
      <c r="AG64" s="36"/>
      <c r="AH64" s="36"/>
      <c r="AI64" s="36"/>
      <c r="AJ64" s="36"/>
      <c r="AK64" s="36"/>
      <c r="AL64" s="119"/>
      <c r="AM64" s="119"/>
      <c r="AN64" s="36"/>
      <c r="AO64" s="36"/>
      <c r="AP64" s="36"/>
      <c r="AQ64" s="36"/>
      <c r="AR64" s="36"/>
      <c r="AS64" s="36"/>
      <c r="AT64" s="119"/>
      <c r="AU64" s="36"/>
      <c r="AV64" s="36"/>
      <c r="AW64" s="36"/>
      <c r="AX64" s="36"/>
      <c r="AY64" s="36"/>
      <c r="AZ64" s="36"/>
      <c r="BA64" s="36"/>
      <c r="BB64" s="36"/>
      <c r="BC64" s="119"/>
      <c r="BD64" s="36"/>
      <c r="BE64" s="36"/>
      <c r="BF64" s="36"/>
      <c r="BG64" s="36"/>
      <c r="BH64" s="133"/>
      <c r="BI64" s="133"/>
      <c r="BJ64" s="134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4"/>
      <c r="BZ64" s="64"/>
      <c r="CA64" s="64"/>
      <c r="CB64" s="58"/>
      <c r="CC64" s="58"/>
      <c r="CD64" s="58"/>
      <c r="CE64" s="58"/>
      <c r="CF64" s="541"/>
      <c r="CG64" s="542"/>
      <c r="CH64" s="542"/>
      <c r="CI64" s="542"/>
      <c r="CJ64" s="542"/>
      <c r="CK64" s="542"/>
      <c r="CL64" s="542"/>
      <c r="CM64" s="542"/>
      <c r="CN64" s="542"/>
      <c r="CO64" s="542"/>
      <c r="CP64" s="542"/>
      <c r="CQ64" s="542"/>
      <c r="CR64" s="543"/>
      <c r="CS64" s="41"/>
      <c r="CT64" s="399"/>
      <c r="CU64" s="399"/>
      <c r="CV64" s="399"/>
      <c r="CW64" s="399"/>
      <c r="CX64" s="399"/>
      <c r="CY64" s="399"/>
      <c r="CZ64" s="42"/>
      <c r="DA64" s="41"/>
      <c r="DB64" s="399"/>
      <c r="DC64" s="399"/>
      <c r="DD64" s="399"/>
      <c r="DE64" s="399"/>
      <c r="DF64" s="399"/>
      <c r="DG64" s="399"/>
      <c r="DH64" s="42"/>
      <c r="DI64" s="41"/>
      <c r="DJ64" s="399"/>
      <c r="DK64" s="399"/>
      <c r="DL64" s="399"/>
      <c r="DM64" s="399"/>
      <c r="DN64" s="399"/>
      <c r="DO64" s="399"/>
      <c r="DP64" s="42"/>
      <c r="DQ64" s="41"/>
      <c r="DR64" s="399"/>
      <c r="DS64" s="399"/>
      <c r="DT64" s="399"/>
      <c r="DU64" s="399"/>
      <c r="DV64" s="399"/>
      <c r="DW64" s="399"/>
      <c r="DX64" s="42"/>
      <c r="DY64" s="425"/>
      <c r="DZ64" s="426"/>
      <c r="EA64" s="426"/>
      <c r="EB64" s="426"/>
      <c r="EC64" s="426"/>
      <c r="ED64" s="426"/>
      <c r="EE64" s="426"/>
      <c r="EF64" s="426"/>
      <c r="EG64" s="547"/>
      <c r="EH64" s="612"/>
      <c r="EI64" s="612"/>
      <c r="EJ64" s="547"/>
      <c r="EK64" s="547"/>
      <c r="EL64" s="547"/>
      <c r="EM64" s="547"/>
      <c r="EN64" s="547"/>
      <c r="EO64" s="547"/>
      <c r="EP64" s="547"/>
      <c r="EQ64" s="547"/>
      <c r="ER64" s="547"/>
      <c r="ES64" s="613"/>
      <c r="ET64" s="613"/>
      <c r="EU64" s="613"/>
      <c r="EV64" s="547"/>
      <c r="EW64" s="547"/>
      <c r="EX64" s="547"/>
      <c r="EY64" s="547"/>
      <c r="EZ64" s="547"/>
      <c r="FA64" s="547"/>
      <c r="FB64" s="547"/>
      <c r="FC64" s="547"/>
      <c r="FD64" s="547"/>
      <c r="FP64" s="14"/>
      <c r="FQ64" s="94"/>
      <c r="FR64" s="94"/>
      <c r="FS64" s="54"/>
    </row>
    <row r="65" spans="2:175" ht="1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4"/>
      <c r="BZ65" s="64"/>
      <c r="CA65" s="64"/>
      <c r="CB65" s="78"/>
      <c r="CC65" s="78"/>
      <c r="CD65" s="78"/>
      <c r="CE65" s="78"/>
      <c r="FP65" s="14"/>
      <c r="FQ65" s="93"/>
      <c r="FR65" s="93"/>
      <c r="FS65" s="54"/>
    </row>
    <row r="66" spans="2:175" ht="9" customHeight="1"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65"/>
      <c r="BZ66" s="65"/>
      <c r="CA66" s="65"/>
      <c r="CB66" s="78"/>
      <c r="CC66" s="78"/>
      <c r="CD66" s="78"/>
      <c r="CE66" s="78"/>
      <c r="FP66" s="14"/>
      <c r="FQ66" s="93"/>
      <c r="FR66" s="93"/>
      <c r="FS66" s="54"/>
    </row>
    <row r="67" spans="2:175" ht="9" customHeight="1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65"/>
      <c r="BZ67" s="65"/>
      <c r="CA67" s="65"/>
      <c r="CB67" s="78"/>
      <c r="CC67" s="78"/>
      <c r="CD67" s="78"/>
      <c r="CE67" s="78"/>
      <c r="FP67" s="14"/>
      <c r="FQ67" s="93"/>
      <c r="FR67" s="93"/>
      <c r="FS67" s="54"/>
    </row>
    <row r="68" spans="2:175" ht="9" customHeight="1" thickBo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80"/>
      <c r="BP68" s="80"/>
      <c r="BQ68" s="80"/>
      <c r="BR68" s="79"/>
      <c r="BS68" s="79"/>
      <c r="BT68" s="79"/>
      <c r="BU68" s="85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80"/>
      <c r="EJ68" s="80"/>
      <c r="EK68" s="80"/>
      <c r="EL68" s="79"/>
      <c r="EM68" s="79"/>
      <c r="EN68" s="79"/>
      <c r="EO68" s="79"/>
      <c r="EP68" s="79"/>
      <c r="EQ68" s="79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54"/>
      <c r="FS68" s="54"/>
    </row>
    <row r="69" spans="2:175" ht="15" customHeight="1">
      <c r="B69" s="582" t="s">
        <v>141</v>
      </c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3"/>
      <c r="V69" s="583"/>
      <c r="W69" s="583"/>
      <c r="X69" s="583"/>
      <c r="Y69" s="583"/>
      <c r="Z69" s="583"/>
      <c r="AA69" s="583"/>
      <c r="AB69" s="583"/>
      <c r="AC69" s="583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3"/>
      <c r="AO69" s="583"/>
      <c r="AP69" s="583"/>
      <c r="AQ69" s="583"/>
      <c r="AR69" s="583"/>
      <c r="AS69" s="583"/>
      <c r="AT69" s="583"/>
      <c r="AU69" s="583"/>
      <c r="AV69" s="583"/>
      <c r="AW69" s="583"/>
      <c r="AX69" s="583"/>
      <c r="AY69" s="583"/>
      <c r="AZ69" s="583"/>
      <c r="BA69" s="583"/>
      <c r="BB69" s="583"/>
      <c r="BC69" s="583"/>
      <c r="BD69" s="583"/>
      <c r="BE69" s="583"/>
      <c r="BF69" s="583"/>
      <c r="BG69" s="583"/>
      <c r="BH69" s="583"/>
      <c r="BI69" s="583"/>
      <c r="BJ69" s="583"/>
      <c r="BK69" s="583"/>
      <c r="BL69" s="583"/>
      <c r="BM69" s="583"/>
      <c r="BN69" s="583"/>
      <c r="BO69" s="583"/>
      <c r="BP69" s="583"/>
      <c r="BQ69" s="583"/>
      <c r="BR69" s="583"/>
      <c r="BS69" s="583"/>
      <c r="BT69" s="583"/>
      <c r="BU69" s="583"/>
      <c r="BV69" s="583"/>
      <c r="BW69" s="583"/>
      <c r="BX69" s="583"/>
      <c r="BY69" s="583"/>
      <c r="BZ69" s="583"/>
      <c r="CA69" s="583"/>
      <c r="CB69" s="583"/>
      <c r="CC69" s="583"/>
      <c r="CD69" s="583"/>
      <c r="CE69" s="583"/>
      <c r="CF69" s="583"/>
      <c r="CG69" s="583"/>
      <c r="CH69" s="583"/>
      <c r="CI69" s="583"/>
      <c r="CJ69" s="583"/>
      <c r="CK69" s="583"/>
      <c r="CL69" s="583"/>
      <c r="CM69" s="583"/>
      <c r="CN69" s="583"/>
      <c r="CO69" s="583"/>
      <c r="CP69" s="583"/>
      <c r="CQ69" s="583"/>
      <c r="CR69" s="584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80"/>
      <c r="EJ69" s="80"/>
      <c r="EK69" s="80"/>
      <c r="EL69" s="79"/>
      <c r="EM69" s="79"/>
      <c r="EN69" s="79"/>
      <c r="EO69" s="79"/>
      <c r="EP69" s="79"/>
      <c r="EQ69" s="79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54"/>
      <c r="FS69" s="54"/>
    </row>
    <row r="70" spans="2:175" ht="15" customHeight="1">
      <c r="B70" s="585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  <c r="Y70" s="586"/>
      <c r="Z70" s="586"/>
      <c r="AA70" s="586"/>
      <c r="AB70" s="586"/>
      <c r="AC70" s="586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  <c r="AP70" s="586"/>
      <c r="AQ70" s="586"/>
      <c r="AR70" s="586"/>
      <c r="AS70" s="586"/>
      <c r="AT70" s="586"/>
      <c r="AU70" s="586"/>
      <c r="AV70" s="586"/>
      <c r="AW70" s="586"/>
      <c r="AX70" s="586"/>
      <c r="AY70" s="586"/>
      <c r="AZ70" s="586"/>
      <c r="BA70" s="586"/>
      <c r="BB70" s="586"/>
      <c r="BC70" s="586"/>
      <c r="BD70" s="586"/>
      <c r="BE70" s="586"/>
      <c r="BF70" s="586"/>
      <c r="BG70" s="586"/>
      <c r="BH70" s="586"/>
      <c r="BI70" s="586"/>
      <c r="BJ70" s="586"/>
      <c r="BK70" s="586"/>
      <c r="BL70" s="586"/>
      <c r="BM70" s="586"/>
      <c r="BN70" s="586"/>
      <c r="BO70" s="586"/>
      <c r="BP70" s="586"/>
      <c r="BQ70" s="586"/>
      <c r="BR70" s="586"/>
      <c r="BS70" s="586"/>
      <c r="BT70" s="586"/>
      <c r="BU70" s="586"/>
      <c r="BV70" s="586"/>
      <c r="BW70" s="586"/>
      <c r="BX70" s="586"/>
      <c r="BY70" s="586"/>
      <c r="BZ70" s="586"/>
      <c r="CA70" s="586"/>
      <c r="CB70" s="586"/>
      <c r="CC70" s="586"/>
      <c r="CD70" s="586"/>
      <c r="CE70" s="586"/>
      <c r="CF70" s="586"/>
      <c r="CG70" s="586"/>
      <c r="CH70" s="586"/>
      <c r="CI70" s="586"/>
      <c r="CJ70" s="586"/>
      <c r="CK70" s="586"/>
      <c r="CL70" s="586"/>
      <c r="CM70" s="586"/>
      <c r="CN70" s="586"/>
      <c r="CO70" s="586"/>
      <c r="CP70" s="586"/>
      <c r="CQ70" s="586"/>
      <c r="CR70" s="587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80"/>
      <c r="EJ70" s="80"/>
      <c r="EK70" s="80"/>
      <c r="EL70" s="79"/>
      <c r="EM70" s="79"/>
      <c r="EN70" s="79"/>
      <c r="EO70" s="79"/>
      <c r="EP70" s="79"/>
      <c r="EQ70" s="79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54"/>
      <c r="FS70" s="54"/>
    </row>
    <row r="71" spans="2:175" ht="15" customHeight="1">
      <c r="B71" s="585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  <c r="AP71" s="586"/>
      <c r="AQ71" s="586"/>
      <c r="AR71" s="586"/>
      <c r="AS71" s="586"/>
      <c r="AT71" s="586"/>
      <c r="AU71" s="586"/>
      <c r="AV71" s="586"/>
      <c r="AW71" s="586"/>
      <c r="AX71" s="586"/>
      <c r="AY71" s="586"/>
      <c r="AZ71" s="586"/>
      <c r="BA71" s="586"/>
      <c r="BB71" s="586"/>
      <c r="BC71" s="586"/>
      <c r="BD71" s="586"/>
      <c r="BE71" s="586"/>
      <c r="BF71" s="586"/>
      <c r="BG71" s="586"/>
      <c r="BH71" s="586"/>
      <c r="BI71" s="586"/>
      <c r="BJ71" s="586"/>
      <c r="BK71" s="586"/>
      <c r="BL71" s="586"/>
      <c r="BM71" s="586"/>
      <c r="BN71" s="586"/>
      <c r="BO71" s="586"/>
      <c r="BP71" s="586"/>
      <c r="BQ71" s="586"/>
      <c r="BR71" s="586"/>
      <c r="BS71" s="586"/>
      <c r="BT71" s="586"/>
      <c r="BU71" s="586"/>
      <c r="BV71" s="586"/>
      <c r="BW71" s="586"/>
      <c r="BX71" s="586"/>
      <c r="BY71" s="586"/>
      <c r="BZ71" s="586"/>
      <c r="CA71" s="586"/>
      <c r="CB71" s="586"/>
      <c r="CC71" s="586"/>
      <c r="CD71" s="586"/>
      <c r="CE71" s="586"/>
      <c r="CF71" s="586"/>
      <c r="CG71" s="586"/>
      <c r="CH71" s="586"/>
      <c r="CI71" s="586"/>
      <c r="CJ71" s="586"/>
      <c r="CK71" s="586"/>
      <c r="CL71" s="586"/>
      <c r="CM71" s="586"/>
      <c r="CN71" s="586"/>
      <c r="CO71" s="586"/>
      <c r="CP71" s="586"/>
      <c r="CQ71" s="586"/>
      <c r="CR71" s="587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80"/>
      <c r="EJ71" s="80"/>
      <c r="EK71" s="80"/>
      <c r="EL71" s="79"/>
      <c r="EM71" s="79"/>
      <c r="EN71" s="79"/>
      <c r="EO71" s="79"/>
      <c r="EP71" s="79"/>
      <c r="EQ71" s="79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54"/>
      <c r="FS71" s="54"/>
    </row>
    <row r="72" spans="2:175" ht="15" customHeight="1" thickBot="1">
      <c r="B72" s="588"/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89"/>
      <c r="AS72" s="589"/>
      <c r="AT72" s="589"/>
      <c r="AU72" s="589"/>
      <c r="AV72" s="589"/>
      <c r="AW72" s="589"/>
      <c r="AX72" s="589"/>
      <c r="AY72" s="589"/>
      <c r="AZ72" s="589"/>
      <c r="BA72" s="589"/>
      <c r="BB72" s="589"/>
      <c r="BC72" s="589"/>
      <c r="BD72" s="589"/>
      <c r="BE72" s="589"/>
      <c r="BF72" s="589"/>
      <c r="BG72" s="589"/>
      <c r="BH72" s="589"/>
      <c r="BI72" s="589"/>
      <c r="BJ72" s="589"/>
      <c r="BK72" s="589"/>
      <c r="BL72" s="589"/>
      <c r="BM72" s="589"/>
      <c r="BN72" s="589"/>
      <c r="BO72" s="589"/>
      <c r="BP72" s="589"/>
      <c r="BQ72" s="589"/>
      <c r="BR72" s="589"/>
      <c r="BS72" s="589"/>
      <c r="BT72" s="589"/>
      <c r="BU72" s="589"/>
      <c r="BV72" s="589"/>
      <c r="BW72" s="589"/>
      <c r="BX72" s="589"/>
      <c r="BY72" s="589"/>
      <c r="BZ72" s="589"/>
      <c r="CA72" s="589"/>
      <c r="CB72" s="589"/>
      <c r="CC72" s="589"/>
      <c r="CD72" s="589"/>
      <c r="CE72" s="589"/>
      <c r="CF72" s="589"/>
      <c r="CG72" s="589"/>
      <c r="CH72" s="589"/>
      <c r="CI72" s="589"/>
      <c r="CJ72" s="589"/>
      <c r="CK72" s="589"/>
      <c r="CL72" s="589"/>
      <c r="CM72" s="589"/>
      <c r="CN72" s="589"/>
      <c r="CO72" s="589"/>
      <c r="CP72" s="589"/>
      <c r="CQ72" s="589"/>
      <c r="CR72" s="590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80"/>
      <c r="EJ72" s="80"/>
      <c r="EK72" s="80"/>
      <c r="EL72" s="79"/>
      <c r="EM72" s="79"/>
      <c r="EN72" s="79"/>
      <c r="EO72" s="79"/>
      <c r="EP72" s="79"/>
      <c r="EQ72" s="79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54"/>
      <c r="FS72" s="54"/>
    </row>
    <row r="73" spans="2:175" ht="9" customHeight="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80"/>
      <c r="EJ73" s="80"/>
      <c r="EK73" s="80"/>
      <c r="EL73" s="79"/>
      <c r="EM73" s="79"/>
      <c r="EN73" s="79"/>
      <c r="EO73" s="79"/>
      <c r="EP73" s="79"/>
      <c r="EQ73" s="79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54"/>
      <c r="FS73" s="54"/>
    </row>
    <row r="74" spans="2:175" ht="12" customHeight="1">
      <c r="B74" s="574" t="s">
        <v>129</v>
      </c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5" t="s">
        <v>122</v>
      </c>
      <c r="AJ74" s="575"/>
      <c r="AK74" s="575"/>
      <c r="AL74" s="575"/>
      <c r="AM74" s="575"/>
      <c r="AN74" s="575"/>
      <c r="AO74" s="575"/>
      <c r="AP74" s="575"/>
      <c r="AQ74" s="575"/>
      <c r="AR74" s="575"/>
      <c r="AS74" s="575"/>
      <c r="AT74" s="575"/>
      <c r="AU74" s="575"/>
      <c r="AV74" s="575"/>
      <c r="AW74" s="575"/>
      <c r="AX74" s="575"/>
      <c r="AY74" s="575"/>
      <c r="AZ74" s="575"/>
      <c r="BA74" s="575"/>
      <c r="BB74" s="575"/>
      <c r="BC74" s="575"/>
      <c r="BD74" s="575"/>
      <c r="BE74" s="575"/>
      <c r="BF74" s="575"/>
      <c r="BG74" s="575"/>
      <c r="BH74" s="575"/>
      <c r="BI74" s="575"/>
      <c r="BJ74" s="575"/>
      <c r="BK74" s="575"/>
      <c r="BL74" s="575"/>
      <c r="BM74" s="575"/>
      <c r="BN74" s="575"/>
      <c r="BO74" s="575"/>
      <c r="BP74" s="575"/>
      <c r="BU74" s="400" t="s">
        <v>115</v>
      </c>
      <c r="BV74" s="401"/>
      <c r="BW74" s="401"/>
      <c r="BX74" s="401"/>
      <c r="BY74" s="401"/>
      <c r="BZ74" s="401"/>
      <c r="CA74" s="401"/>
      <c r="CB74" s="401"/>
      <c r="CC74" s="401"/>
      <c r="CD74" s="401"/>
      <c r="CE74" s="401"/>
      <c r="CF74" s="401"/>
      <c r="CG74" s="401"/>
      <c r="CH74" s="401"/>
      <c r="CI74" s="401"/>
      <c r="CJ74" s="401"/>
      <c r="CK74" s="401"/>
      <c r="CL74" s="401"/>
      <c r="CM74" s="401"/>
      <c r="CN74" s="401"/>
      <c r="CO74" s="401"/>
      <c r="CP74" s="401"/>
      <c r="CQ74" s="401"/>
      <c r="CR74" s="40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80"/>
      <c r="EJ74" s="80"/>
      <c r="EK74" s="80"/>
      <c r="EL74" s="79"/>
      <c r="EM74" s="79"/>
      <c r="EN74" s="79"/>
      <c r="EO74" s="79"/>
      <c r="EP74" s="79"/>
      <c r="EQ74" s="79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54"/>
      <c r="FS74" s="54"/>
    </row>
    <row r="75" spans="2:175" ht="12" customHeight="1"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576"/>
      <c r="AJ75" s="576"/>
      <c r="AK75" s="576"/>
      <c r="AL75" s="576"/>
      <c r="AM75" s="576"/>
      <c r="AN75" s="576"/>
      <c r="AO75" s="576"/>
      <c r="AP75" s="576"/>
      <c r="AQ75" s="576"/>
      <c r="AR75" s="576"/>
      <c r="AS75" s="576"/>
      <c r="AT75" s="576"/>
      <c r="AU75" s="576"/>
      <c r="AV75" s="576"/>
      <c r="AW75" s="576"/>
      <c r="AX75" s="576"/>
      <c r="AY75" s="576"/>
      <c r="AZ75" s="576"/>
      <c r="BA75" s="576"/>
      <c r="BB75" s="576"/>
      <c r="BC75" s="576"/>
      <c r="BD75" s="576"/>
      <c r="BE75" s="576"/>
      <c r="BF75" s="576"/>
      <c r="BG75" s="576"/>
      <c r="BH75" s="576"/>
      <c r="BI75" s="576"/>
      <c r="BJ75" s="576"/>
      <c r="BK75" s="576"/>
      <c r="BL75" s="576"/>
      <c r="BM75" s="576"/>
      <c r="BN75" s="576"/>
      <c r="BO75" s="576"/>
      <c r="BP75" s="576"/>
      <c r="BU75" s="403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5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</row>
    <row r="76" spans="2:175" ht="26.25" customHeight="1">
      <c r="B76" s="558" t="s">
        <v>43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448" t="str">
        <f>B77</f>
        <v>芽室２Ａ</v>
      </c>
      <c r="P76" s="449"/>
      <c r="Q76" s="449"/>
      <c r="R76" s="449"/>
      <c r="S76" s="449"/>
      <c r="T76" s="449"/>
      <c r="U76" s="449"/>
      <c r="V76" s="449"/>
      <c r="W76" s="448" t="str">
        <f>B82</f>
        <v>豊成２Ａ</v>
      </c>
      <c r="X76" s="449"/>
      <c r="Y76" s="449"/>
      <c r="Z76" s="449"/>
      <c r="AA76" s="449"/>
      <c r="AB76" s="449"/>
      <c r="AC76" s="449"/>
      <c r="AD76" s="449"/>
      <c r="AE76" s="448" t="str">
        <f>B87</f>
        <v>音更Ｕｎ２</v>
      </c>
      <c r="AF76" s="449"/>
      <c r="AG76" s="449"/>
      <c r="AH76" s="449"/>
      <c r="AI76" s="449"/>
      <c r="AJ76" s="449"/>
      <c r="AK76" s="449"/>
      <c r="AL76" s="449"/>
      <c r="AM76" s="448" t="str">
        <f>B92</f>
        <v>啓西２</v>
      </c>
      <c r="AN76" s="449"/>
      <c r="AO76" s="449"/>
      <c r="AP76" s="449"/>
      <c r="AQ76" s="449"/>
      <c r="AR76" s="449"/>
      <c r="AS76" s="449"/>
      <c r="AT76" s="450"/>
      <c r="AU76" s="386" t="s">
        <v>29</v>
      </c>
      <c r="AV76" s="386"/>
      <c r="AW76" s="387"/>
      <c r="AX76" s="385" t="s">
        <v>30</v>
      </c>
      <c r="AY76" s="386"/>
      <c r="AZ76" s="387"/>
      <c r="BA76" s="385" t="s">
        <v>31</v>
      </c>
      <c r="BB76" s="386"/>
      <c r="BC76" s="387"/>
      <c r="BD76" s="385" t="s">
        <v>28</v>
      </c>
      <c r="BE76" s="386"/>
      <c r="BF76" s="387"/>
      <c r="BG76" s="385" t="s">
        <v>32</v>
      </c>
      <c r="BH76" s="386"/>
      <c r="BI76" s="387"/>
      <c r="BJ76" s="385" t="s">
        <v>33</v>
      </c>
      <c r="BK76" s="386"/>
      <c r="BL76" s="387"/>
      <c r="BM76" s="385" t="s">
        <v>34</v>
      </c>
      <c r="BN76" s="386"/>
      <c r="BO76" s="387"/>
      <c r="BP76" s="385" t="s">
        <v>35</v>
      </c>
      <c r="BQ76" s="386"/>
      <c r="BR76" s="387"/>
      <c r="BS76" s="136"/>
      <c r="BT76" s="136"/>
      <c r="BU76" s="406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  <c r="CG76" s="407"/>
      <c r="CH76" s="407"/>
      <c r="CI76" s="407"/>
      <c r="CJ76" s="407"/>
      <c r="CK76" s="407"/>
      <c r="CL76" s="407"/>
      <c r="CM76" s="407"/>
      <c r="CN76" s="407"/>
      <c r="CO76" s="407"/>
      <c r="CP76" s="407"/>
      <c r="CQ76" s="407"/>
      <c r="CR76" s="408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</row>
    <row r="77" spans="2:175" ht="15" customHeight="1">
      <c r="B77" s="458" t="s">
        <v>50</v>
      </c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516"/>
      <c r="O77" s="429"/>
      <c r="P77" s="429"/>
      <c r="Q77" s="429"/>
      <c r="R77" s="429"/>
      <c r="S77" s="429"/>
      <c r="T77" s="429"/>
      <c r="U77" s="429"/>
      <c r="V77" s="429"/>
      <c r="W77" s="432">
        <v>1</v>
      </c>
      <c r="X77" s="433"/>
      <c r="Y77" s="433"/>
      <c r="Z77" s="436" t="str">
        <f>IF(X79="","",IF(X79&lt;AB79,"●",IF(X79&gt;AB79,"○",IF(X79=AB79,"△"))))</f>
        <v>●</v>
      </c>
      <c r="AA77" s="436"/>
      <c r="AB77" s="31"/>
      <c r="AC77" s="31"/>
      <c r="AD77" s="32"/>
      <c r="AE77" s="432">
        <v>13</v>
      </c>
      <c r="AF77" s="433"/>
      <c r="AG77" s="433"/>
      <c r="AH77" s="436" t="str">
        <f>IF(AF79="","",IF(AF79&lt;AJ79,"●",IF(AF79&gt;AJ79,"○",IF(AF79=AJ79,"△"))))</f>
        <v>●</v>
      </c>
      <c r="AI77" s="436"/>
      <c r="AJ77" s="31"/>
      <c r="AK77" s="31"/>
      <c r="AL77" s="32"/>
      <c r="AM77" s="432">
        <v>6</v>
      </c>
      <c r="AN77" s="433"/>
      <c r="AO77" s="433"/>
      <c r="AP77" s="436" t="str">
        <f>IF(AN79="","",IF(AN79&lt;AR79,"●",IF(AN79&gt;AR79,"○",IF(AN79=AR79,"△"))))</f>
        <v>●</v>
      </c>
      <c r="AQ77" s="436"/>
      <c r="AR77" s="31"/>
      <c r="AS77" s="31"/>
      <c r="AT77" s="32"/>
      <c r="AU77" s="604">
        <f>COUNTIF(O77:AT78,"○")*1</f>
        <v>0</v>
      </c>
      <c r="AV77" s="604"/>
      <c r="AW77" s="604"/>
      <c r="AX77" s="549">
        <f>COUNTIF(O77:AT78,"●")*1</f>
        <v>3</v>
      </c>
      <c r="AY77" s="549"/>
      <c r="AZ77" s="549"/>
      <c r="BA77" s="549">
        <f>COUNTIF(O77:AT78,"△")*1</f>
        <v>0</v>
      </c>
      <c r="BB77" s="549"/>
      <c r="BC77" s="549"/>
      <c r="BD77" s="549">
        <f>COUNTIF(O77:AT78,"○")*3+COUNTIF(O77:AT78,"△")*1</f>
        <v>0</v>
      </c>
      <c r="BE77" s="549"/>
      <c r="BF77" s="549"/>
      <c r="BG77" s="605">
        <f>P79+X79+AF79+AN79</f>
        <v>0</v>
      </c>
      <c r="BH77" s="605"/>
      <c r="BI77" s="605"/>
      <c r="BJ77" s="549">
        <f>T79+AB79+AJ79+AR79</f>
        <v>14</v>
      </c>
      <c r="BK77" s="549"/>
      <c r="BL77" s="549"/>
      <c r="BM77" s="549">
        <f>BG77-BJ77</f>
        <v>-14</v>
      </c>
      <c r="BN77" s="549"/>
      <c r="BO77" s="549"/>
      <c r="BP77" s="439">
        <v>4</v>
      </c>
      <c r="BQ77" s="440"/>
      <c r="BR77" s="441"/>
      <c r="BS77" s="130"/>
      <c r="BT77" s="130"/>
      <c r="BU77" s="60"/>
      <c r="BV77" s="60"/>
      <c r="BW77" s="60"/>
      <c r="BX77" s="60"/>
      <c r="BY77" s="62"/>
      <c r="BZ77" s="62"/>
      <c r="CA77" s="62"/>
      <c r="CD77" s="54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</row>
    <row r="78" spans="2:175" ht="15" customHeight="1" thickBot="1">
      <c r="B78" s="460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517"/>
      <c r="O78" s="430"/>
      <c r="P78" s="430"/>
      <c r="Q78" s="430"/>
      <c r="R78" s="430"/>
      <c r="S78" s="430"/>
      <c r="T78" s="430"/>
      <c r="U78" s="430"/>
      <c r="V78" s="430"/>
      <c r="W78" s="434"/>
      <c r="X78" s="435"/>
      <c r="Y78" s="435"/>
      <c r="Z78" s="437"/>
      <c r="AA78" s="437"/>
      <c r="AB78" s="36"/>
      <c r="AC78" s="36"/>
      <c r="AD78" s="37"/>
      <c r="AE78" s="434"/>
      <c r="AF78" s="435"/>
      <c r="AG78" s="435"/>
      <c r="AH78" s="437"/>
      <c r="AI78" s="437"/>
      <c r="AJ78" s="36"/>
      <c r="AK78" s="36"/>
      <c r="AL78" s="37"/>
      <c r="AM78" s="434"/>
      <c r="AN78" s="435"/>
      <c r="AO78" s="435"/>
      <c r="AP78" s="437"/>
      <c r="AQ78" s="437"/>
      <c r="AR78" s="36"/>
      <c r="AS78" s="36"/>
      <c r="AT78" s="37"/>
      <c r="AU78" s="447"/>
      <c r="AV78" s="447"/>
      <c r="AW78" s="447"/>
      <c r="AX78" s="550"/>
      <c r="AY78" s="550"/>
      <c r="AZ78" s="550"/>
      <c r="BA78" s="550"/>
      <c r="BB78" s="550"/>
      <c r="BC78" s="550"/>
      <c r="BD78" s="550"/>
      <c r="BE78" s="550"/>
      <c r="BF78" s="550"/>
      <c r="BG78" s="606"/>
      <c r="BH78" s="606"/>
      <c r="BI78" s="606"/>
      <c r="BJ78" s="550"/>
      <c r="BK78" s="550"/>
      <c r="BL78" s="550"/>
      <c r="BM78" s="550"/>
      <c r="BN78" s="550"/>
      <c r="BO78" s="550"/>
      <c r="BP78" s="442"/>
      <c r="BQ78" s="443"/>
      <c r="BR78" s="444"/>
      <c r="BS78" s="130"/>
      <c r="BT78" s="130"/>
      <c r="BU78" s="60"/>
      <c r="BV78" s="60"/>
      <c r="BW78" s="60"/>
      <c r="BX78" s="60"/>
      <c r="BY78" s="62"/>
      <c r="BZ78" s="62"/>
      <c r="CA78" s="62"/>
      <c r="CD78" s="54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</row>
    <row r="79" spans="1:175" ht="15" customHeight="1" thickBot="1" thickTop="1">
      <c r="A79" s="139">
        <v>1</v>
      </c>
      <c r="B79" s="462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518"/>
      <c r="O79" s="451"/>
      <c r="P79" s="451"/>
      <c r="Q79" s="451"/>
      <c r="R79" s="451"/>
      <c r="S79" s="451"/>
      <c r="T79" s="451"/>
      <c r="U79" s="451"/>
      <c r="V79" s="451"/>
      <c r="W79" s="121"/>
      <c r="X79" s="437">
        <v>0</v>
      </c>
      <c r="Y79" s="437"/>
      <c r="Z79" s="437" t="s">
        <v>36</v>
      </c>
      <c r="AA79" s="437"/>
      <c r="AB79" s="437">
        <v>4</v>
      </c>
      <c r="AC79" s="437"/>
      <c r="AD79" s="119"/>
      <c r="AE79" s="121"/>
      <c r="AF79" s="437">
        <v>0</v>
      </c>
      <c r="AG79" s="437"/>
      <c r="AH79" s="437" t="s">
        <v>36</v>
      </c>
      <c r="AI79" s="437"/>
      <c r="AJ79" s="437">
        <v>4</v>
      </c>
      <c r="AK79" s="437"/>
      <c r="AL79" s="119"/>
      <c r="AM79" s="121"/>
      <c r="AN79" s="437">
        <v>0</v>
      </c>
      <c r="AO79" s="437"/>
      <c r="AP79" s="437" t="s">
        <v>36</v>
      </c>
      <c r="AQ79" s="437"/>
      <c r="AR79" s="437">
        <v>6</v>
      </c>
      <c r="AS79" s="437"/>
      <c r="AT79" s="40"/>
      <c r="AU79" s="607"/>
      <c r="AV79" s="607"/>
      <c r="AW79" s="607"/>
      <c r="AX79" s="551"/>
      <c r="AY79" s="551"/>
      <c r="AZ79" s="551"/>
      <c r="BA79" s="551"/>
      <c r="BB79" s="551"/>
      <c r="BC79" s="551"/>
      <c r="BD79" s="551"/>
      <c r="BE79" s="551"/>
      <c r="BF79" s="551"/>
      <c r="BG79" s="608"/>
      <c r="BH79" s="608"/>
      <c r="BI79" s="608"/>
      <c r="BJ79" s="551"/>
      <c r="BK79" s="551"/>
      <c r="BL79" s="551"/>
      <c r="BM79" s="551"/>
      <c r="BN79" s="551"/>
      <c r="BO79" s="551"/>
      <c r="BP79" s="442"/>
      <c r="BQ79" s="443"/>
      <c r="BR79" s="444"/>
      <c r="BS79" s="130"/>
      <c r="BT79" s="130"/>
      <c r="BU79" s="60"/>
      <c r="BV79" s="60"/>
      <c r="BW79" s="60"/>
      <c r="BX79" s="60"/>
      <c r="BY79" s="62"/>
      <c r="BZ79" s="62"/>
      <c r="CA79" s="62"/>
      <c r="CD79" s="54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</row>
    <row r="80" spans="1:175" ht="15" customHeight="1" thickBot="1" thickTop="1">
      <c r="A80" s="139"/>
      <c r="B80" s="462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518"/>
      <c r="O80" s="451"/>
      <c r="P80" s="451"/>
      <c r="Q80" s="451"/>
      <c r="R80" s="451"/>
      <c r="S80" s="451"/>
      <c r="T80" s="451"/>
      <c r="U80" s="451"/>
      <c r="V80" s="451"/>
      <c r="W80" s="121"/>
      <c r="X80" s="437"/>
      <c r="Y80" s="437"/>
      <c r="Z80" s="437"/>
      <c r="AA80" s="437"/>
      <c r="AB80" s="437"/>
      <c r="AC80" s="437"/>
      <c r="AD80" s="119"/>
      <c r="AE80" s="121"/>
      <c r="AF80" s="437"/>
      <c r="AG80" s="437"/>
      <c r="AH80" s="437"/>
      <c r="AI80" s="437"/>
      <c r="AJ80" s="437"/>
      <c r="AK80" s="437"/>
      <c r="AL80" s="119"/>
      <c r="AM80" s="121"/>
      <c r="AN80" s="437"/>
      <c r="AO80" s="437"/>
      <c r="AP80" s="437"/>
      <c r="AQ80" s="437"/>
      <c r="AR80" s="437"/>
      <c r="AS80" s="437"/>
      <c r="AT80" s="40"/>
      <c r="AU80" s="607"/>
      <c r="AV80" s="607"/>
      <c r="AW80" s="607"/>
      <c r="AX80" s="551"/>
      <c r="AY80" s="551"/>
      <c r="AZ80" s="551"/>
      <c r="BA80" s="551"/>
      <c r="BB80" s="551"/>
      <c r="BC80" s="551"/>
      <c r="BD80" s="551"/>
      <c r="BE80" s="551"/>
      <c r="BF80" s="551"/>
      <c r="BG80" s="608"/>
      <c r="BH80" s="608"/>
      <c r="BI80" s="608"/>
      <c r="BJ80" s="551"/>
      <c r="BK80" s="551"/>
      <c r="BL80" s="551"/>
      <c r="BM80" s="551"/>
      <c r="BN80" s="551"/>
      <c r="BO80" s="551"/>
      <c r="BP80" s="442"/>
      <c r="BQ80" s="443"/>
      <c r="BR80" s="444"/>
      <c r="BS80" s="130"/>
      <c r="BT80" s="130"/>
      <c r="BU80" s="60"/>
      <c r="BV80" s="60"/>
      <c r="BW80" s="60"/>
      <c r="BX80" s="60"/>
      <c r="BY80" s="62"/>
      <c r="BZ80" s="62"/>
      <c r="CA80" s="62"/>
      <c r="CD80" s="54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</row>
    <row r="81" spans="1:175" ht="15" customHeight="1" thickTop="1">
      <c r="A81" s="139"/>
      <c r="B81" s="519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1"/>
      <c r="O81" s="451"/>
      <c r="P81" s="451"/>
      <c r="Q81" s="451"/>
      <c r="R81" s="451"/>
      <c r="S81" s="451"/>
      <c r="T81" s="451"/>
      <c r="U81" s="451"/>
      <c r="V81" s="451"/>
      <c r="W81" s="121"/>
      <c r="X81" s="437"/>
      <c r="Y81" s="437"/>
      <c r="Z81" s="437"/>
      <c r="AA81" s="437"/>
      <c r="AB81" s="437"/>
      <c r="AC81" s="437"/>
      <c r="AD81" s="119"/>
      <c r="AE81" s="121"/>
      <c r="AF81" s="437"/>
      <c r="AG81" s="437"/>
      <c r="AH81" s="437"/>
      <c r="AI81" s="437"/>
      <c r="AJ81" s="437"/>
      <c r="AK81" s="437"/>
      <c r="AL81" s="119"/>
      <c r="AM81" s="121"/>
      <c r="AN81" s="437"/>
      <c r="AO81" s="437"/>
      <c r="AP81" s="437"/>
      <c r="AQ81" s="437"/>
      <c r="AR81" s="437"/>
      <c r="AS81" s="437"/>
      <c r="AT81" s="40"/>
      <c r="AU81" s="609"/>
      <c r="AV81" s="609"/>
      <c r="AW81" s="609"/>
      <c r="AX81" s="552"/>
      <c r="AY81" s="552"/>
      <c r="AZ81" s="552"/>
      <c r="BA81" s="552"/>
      <c r="BB81" s="552"/>
      <c r="BC81" s="552"/>
      <c r="BD81" s="552"/>
      <c r="BE81" s="552"/>
      <c r="BF81" s="552"/>
      <c r="BG81" s="610"/>
      <c r="BH81" s="610"/>
      <c r="BI81" s="610"/>
      <c r="BJ81" s="552"/>
      <c r="BK81" s="552"/>
      <c r="BL81" s="552"/>
      <c r="BM81" s="552"/>
      <c r="BN81" s="552"/>
      <c r="BO81" s="552"/>
      <c r="BP81" s="445"/>
      <c r="BQ81" s="446"/>
      <c r="BR81" s="447"/>
      <c r="BS81" s="130"/>
      <c r="BT81" s="130"/>
      <c r="BU81" s="60"/>
      <c r="BV81" s="60"/>
      <c r="BW81" s="60"/>
      <c r="BX81" s="60"/>
      <c r="BY81" s="62"/>
      <c r="BZ81" s="62"/>
      <c r="CA81" s="62"/>
      <c r="CD81" s="54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</row>
    <row r="82" spans="1:175" ht="15" customHeight="1">
      <c r="A82" s="139"/>
      <c r="B82" s="458" t="s">
        <v>52</v>
      </c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516"/>
      <c r="O82" s="428" t="str">
        <f>IF(P84="","",IF(P84&lt;T84,"●",IF(P84&gt;T84,"○",IF(P84=T84,"△"))))</f>
        <v>○</v>
      </c>
      <c r="P82" s="428"/>
      <c r="Q82" s="428"/>
      <c r="R82" s="428"/>
      <c r="S82" s="428"/>
      <c r="T82" s="428"/>
      <c r="U82" s="428"/>
      <c r="V82" s="428"/>
      <c r="W82" s="429"/>
      <c r="X82" s="429"/>
      <c r="Y82" s="429"/>
      <c r="Z82" s="429"/>
      <c r="AA82" s="429"/>
      <c r="AB82" s="429"/>
      <c r="AC82" s="429"/>
      <c r="AD82" s="429"/>
      <c r="AE82" s="432">
        <v>8</v>
      </c>
      <c r="AF82" s="433"/>
      <c r="AG82" s="433"/>
      <c r="AH82" s="436" t="str">
        <f>IF(AF84="","",IF(AF84&lt;AJ84,"●",IF(AF84&gt;AJ84,"○",IF(AF84=AJ84,"△"))))</f>
        <v>●</v>
      </c>
      <c r="AI82" s="436"/>
      <c r="AJ82" s="31"/>
      <c r="AK82" s="31"/>
      <c r="AL82" s="32"/>
      <c r="AM82" s="432">
        <v>14</v>
      </c>
      <c r="AN82" s="433"/>
      <c r="AO82" s="433"/>
      <c r="AP82" s="436" t="str">
        <f>IF(AN84="","",IF(AN84&lt;AR84,"●",IF(AN84&gt;AR84,"○",IF(AN84=AR84,"△"))))</f>
        <v>●</v>
      </c>
      <c r="AQ82" s="436"/>
      <c r="AR82" s="31"/>
      <c r="AS82" s="31"/>
      <c r="AT82" s="32"/>
      <c r="AU82" s="604">
        <f>COUNTIF(O82:AT83,"○")*1</f>
        <v>1</v>
      </c>
      <c r="AV82" s="604"/>
      <c r="AW82" s="604"/>
      <c r="AX82" s="549">
        <f>COUNTIF(O82:AT83,"●")*1</f>
        <v>2</v>
      </c>
      <c r="AY82" s="549"/>
      <c r="AZ82" s="549"/>
      <c r="BA82" s="549">
        <f>COUNTIF(O82:AT83,"△")*1</f>
        <v>0</v>
      </c>
      <c r="BB82" s="549"/>
      <c r="BC82" s="549"/>
      <c r="BD82" s="549">
        <f>COUNTIF(O82:AT83,"○")*3+COUNTIF(O82:AT83,"△")*1</f>
        <v>3</v>
      </c>
      <c r="BE82" s="549"/>
      <c r="BF82" s="549"/>
      <c r="BG82" s="605">
        <f>AB79+AF84+AN84+W82</f>
        <v>4</v>
      </c>
      <c r="BH82" s="605"/>
      <c r="BI82" s="605"/>
      <c r="BJ82" s="549">
        <f>AB84+AJ84+AR84+X79</f>
        <v>3</v>
      </c>
      <c r="BK82" s="549"/>
      <c r="BL82" s="549"/>
      <c r="BM82" s="549">
        <f>BG82-BJ82</f>
        <v>1</v>
      </c>
      <c r="BN82" s="549"/>
      <c r="BO82" s="549"/>
      <c r="BP82" s="442">
        <v>3</v>
      </c>
      <c r="BQ82" s="443"/>
      <c r="BR82" s="444"/>
      <c r="BS82" s="130"/>
      <c r="BT82" s="130"/>
      <c r="BU82" s="60"/>
      <c r="BV82" s="60"/>
      <c r="BW82" s="60"/>
      <c r="BX82" s="60"/>
      <c r="BY82" s="62"/>
      <c r="BZ82" s="62"/>
      <c r="CA82" s="62"/>
      <c r="CB82" s="54"/>
      <c r="CC82" s="54"/>
      <c r="CD82" s="54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</row>
    <row r="83" spans="1:175" ht="15" customHeight="1" thickBot="1">
      <c r="A83" s="139"/>
      <c r="B83" s="460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517"/>
      <c r="O83" s="428"/>
      <c r="P83" s="428"/>
      <c r="Q83" s="428"/>
      <c r="R83" s="428"/>
      <c r="S83" s="428"/>
      <c r="T83" s="428"/>
      <c r="U83" s="428"/>
      <c r="V83" s="428"/>
      <c r="W83" s="430"/>
      <c r="X83" s="430"/>
      <c r="Y83" s="430"/>
      <c r="Z83" s="430"/>
      <c r="AA83" s="430"/>
      <c r="AB83" s="430"/>
      <c r="AC83" s="430"/>
      <c r="AD83" s="430"/>
      <c r="AE83" s="434"/>
      <c r="AF83" s="435"/>
      <c r="AG83" s="435"/>
      <c r="AH83" s="437"/>
      <c r="AI83" s="437"/>
      <c r="AJ83" s="36"/>
      <c r="AK83" s="36"/>
      <c r="AL83" s="37"/>
      <c r="AM83" s="434"/>
      <c r="AN83" s="435"/>
      <c r="AO83" s="435"/>
      <c r="AP83" s="437"/>
      <c r="AQ83" s="437"/>
      <c r="AR83" s="36"/>
      <c r="AS83" s="36"/>
      <c r="AT83" s="37"/>
      <c r="AU83" s="447"/>
      <c r="AV83" s="447"/>
      <c r="AW83" s="447"/>
      <c r="AX83" s="550"/>
      <c r="AY83" s="550"/>
      <c r="AZ83" s="550"/>
      <c r="BA83" s="550"/>
      <c r="BB83" s="550"/>
      <c r="BC83" s="550"/>
      <c r="BD83" s="550"/>
      <c r="BE83" s="550"/>
      <c r="BF83" s="550"/>
      <c r="BG83" s="606"/>
      <c r="BH83" s="606"/>
      <c r="BI83" s="606"/>
      <c r="BJ83" s="550"/>
      <c r="BK83" s="550"/>
      <c r="BL83" s="550"/>
      <c r="BM83" s="550"/>
      <c r="BN83" s="550"/>
      <c r="BO83" s="550"/>
      <c r="BP83" s="442"/>
      <c r="BQ83" s="443"/>
      <c r="BR83" s="444"/>
      <c r="BS83" s="130"/>
      <c r="BT83" s="130"/>
      <c r="BU83" s="60"/>
      <c r="BV83" s="60"/>
      <c r="BW83" s="60"/>
      <c r="BX83" s="60"/>
      <c r="BY83" s="62"/>
      <c r="BZ83" s="62"/>
      <c r="CA83" s="62"/>
      <c r="CB83" s="28"/>
      <c r="CC83" s="28"/>
      <c r="CD83" s="28"/>
      <c r="CE83" s="565" t="s">
        <v>142</v>
      </c>
      <c r="CF83" s="566"/>
      <c r="CG83" s="566"/>
      <c r="CH83" s="566"/>
      <c r="CI83" s="566"/>
      <c r="CJ83" s="566"/>
      <c r="CK83" s="566"/>
      <c r="CL83" s="566"/>
      <c r="CM83" s="566"/>
      <c r="CN83" s="566"/>
      <c r="CO83" s="566"/>
      <c r="CP83" s="566"/>
      <c r="CQ83" s="566"/>
      <c r="CR83" s="566"/>
      <c r="CS83" s="566"/>
      <c r="CT83" s="566"/>
      <c r="CU83" s="566"/>
      <c r="CV83" s="566"/>
      <c r="CW83" s="566"/>
      <c r="CX83" s="566"/>
      <c r="CY83" s="566"/>
      <c r="CZ83" s="566"/>
      <c r="DA83" s="566"/>
      <c r="DB83" s="566"/>
      <c r="DC83" s="566"/>
      <c r="DD83" s="566"/>
      <c r="DE83" s="566"/>
      <c r="DF83" s="566"/>
      <c r="DG83" s="566"/>
      <c r="DH83" s="566"/>
      <c r="DI83" s="566"/>
      <c r="DJ83" s="566"/>
      <c r="DK83" s="566"/>
      <c r="DL83" s="566"/>
      <c r="DM83" s="566"/>
      <c r="DN83" s="566"/>
      <c r="DO83" s="566"/>
      <c r="DP83" s="566"/>
      <c r="DQ83" s="566"/>
      <c r="DR83" s="566"/>
      <c r="DS83" s="566"/>
      <c r="DT83" s="566"/>
      <c r="DU83" s="566"/>
      <c r="DV83" s="566"/>
      <c r="DW83" s="566"/>
      <c r="DX83" s="566"/>
      <c r="DY83" s="566"/>
      <c r="DZ83" s="566"/>
      <c r="EA83" s="566"/>
      <c r="EB83" s="566"/>
      <c r="EC83" s="566"/>
      <c r="ED83" s="566"/>
      <c r="EE83" s="566"/>
      <c r="EF83" s="566"/>
      <c r="EG83" s="566"/>
      <c r="EH83" s="566"/>
      <c r="EI83" s="567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</row>
    <row r="84" spans="1:175" ht="15" customHeight="1" thickBot="1" thickTop="1">
      <c r="A84" s="139">
        <v>2</v>
      </c>
      <c r="B84" s="462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518"/>
      <c r="O84" s="121"/>
      <c r="P84" s="437">
        <f>IF(AB79="","",AB79)</f>
        <v>4</v>
      </c>
      <c r="Q84" s="437"/>
      <c r="R84" s="437" t="s">
        <v>36</v>
      </c>
      <c r="S84" s="437"/>
      <c r="T84" s="437">
        <f>IF(X79="","",X79)</f>
        <v>0</v>
      </c>
      <c r="U84" s="437"/>
      <c r="V84" s="119"/>
      <c r="W84" s="430"/>
      <c r="X84" s="430"/>
      <c r="Y84" s="430"/>
      <c r="Z84" s="430"/>
      <c r="AA84" s="430"/>
      <c r="AB84" s="430"/>
      <c r="AC84" s="430"/>
      <c r="AD84" s="430"/>
      <c r="AE84" s="121"/>
      <c r="AF84" s="437">
        <v>0</v>
      </c>
      <c r="AG84" s="437"/>
      <c r="AH84" s="437" t="s">
        <v>36</v>
      </c>
      <c r="AI84" s="437"/>
      <c r="AJ84" s="437">
        <v>2</v>
      </c>
      <c r="AK84" s="437"/>
      <c r="AL84" s="119"/>
      <c r="AM84" s="121"/>
      <c r="AN84" s="437">
        <v>0</v>
      </c>
      <c r="AO84" s="437"/>
      <c r="AP84" s="437" t="s">
        <v>36</v>
      </c>
      <c r="AQ84" s="437"/>
      <c r="AR84" s="437">
        <v>1</v>
      </c>
      <c r="AS84" s="437"/>
      <c r="AT84" s="40"/>
      <c r="AU84" s="607"/>
      <c r="AV84" s="607"/>
      <c r="AW84" s="607"/>
      <c r="AX84" s="551"/>
      <c r="AY84" s="551"/>
      <c r="AZ84" s="551"/>
      <c r="BA84" s="551"/>
      <c r="BB84" s="551"/>
      <c r="BC84" s="551"/>
      <c r="BD84" s="551"/>
      <c r="BE84" s="551"/>
      <c r="BF84" s="551"/>
      <c r="BG84" s="608"/>
      <c r="BH84" s="608"/>
      <c r="BI84" s="608"/>
      <c r="BJ84" s="551"/>
      <c r="BK84" s="551"/>
      <c r="BL84" s="551"/>
      <c r="BM84" s="551"/>
      <c r="BN84" s="551"/>
      <c r="BO84" s="551"/>
      <c r="BP84" s="442"/>
      <c r="BQ84" s="443"/>
      <c r="BR84" s="444"/>
      <c r="BS84" s="130"/>
      <c r="BT84" s="130"/>
      <c r="BU84" s="60"/>
      <c r="BV84" s="60"/>
      <c r="BW84" s="60"/>
      <c r="BX84" s="60"/>
      <c r="BY84" s="62"/>
      <c r="BZ84" s="62"/>
      <c r="CA84" s="62"/>
      <c r="CE84" s="568"/>
      <c r="CF84" s="569"/>
      <c r="CG84" s="569"/>
      <c r="CH84" s="569"/>
      <c r="CI84" s="569"/>
      <c r="CJ84" s="569"/>
      <c r="CK84" s="569"/>
      <c r="CL84" s="569"/>
      <c r="CM84" s="569"/>
      <c r="CN84" s="569"/>
      <c r="CO84" s="569"/>
      <c r="CP84" s="569"/>
      <c r="CQ84" s="569"/>
      <c r="CR84" s="569"/>
      <c r="CS84" s="569"/>
      <c r="CT84" s="569"/>
      <c r="CU84" s="569"/>
      <c r="CV84" s="569"/>
      <c r="CW84" s="569"/>
      <c r="CX84" s="569"/>
      <c r="CY84" s="569"/>
      <c r="CZ84" s="569"/>
      <c r="DA84" s="569"/>
      <c r="DB84" s="569"/>
      <c r="DC84" s="569"/>
      <c r="DD84" s="569"/>
      <c r="DE84" s="569"/>
      <c r="DF84" s="569"/>
      <c r="DG84" s="569"/>
      <c r="DH84" s="569"/>
      <c r="DI84" s="569"/>
      <c r="DJ84" s="569"/>
      <c r="DK84" s="569"/>
      <c r="DL84" s="569"/>
      <c r="DM84" s="569"/>
      <c r="DN84" s="569"/>
      <c r="DO84" s="569"/>
      <c r="DP84" s="569"/>
      <c r="DQ84" s="569"/>
      <c r="DR84" s="569"/>
      <c r="DS84" s="569"/>
      <c r="DT84" s="569"/>
      <c r="DU84" s="569"/>
      <c r="DV84" s="569"/>
      <c r="DW84" s="569"/>
      <c r="DX84" s="569"/>
      <c r="DY84" s="569"/>
      <c r="DZ84" s="569"/>
      <c r="EA84" s="569"/>
      <c r="EB84" s="569"/>
      <c r="EC84" s="569"/>
      <c r="ED84" s="569"/>
      <c r="EE84" s="569"/>
      <c r="EF84" s="569"/>
      <c r="EG84" s="569"/>
      <c r="EH84" s="569"/>
      <c r="EI84" s="570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</row>
    <row r="85" spans="1:175" ht="15" customHeight="1" thickBot="1" thickTop="1">
      <c r="A85" s="139"/>
      <c r="B85" s="462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518"/>
      <c r="O85" s="121"/>
      <c r="P85" s="437"/>
      <c r="Q85" s="437"/>
      <c r="R85" s="437"/>
      <c r="S85" s="437"/>
      <c r="T85" s="437"/>
      <c r="U85" s="437"/>
      <c r="V85" s="119"/>
      <c r="W85" s="430"/>
      <c r="X85" s="430"/>
      <c r="Y85" s="430"/>
      <c r="Z85" s="430"/>
      <c r="AA85" s="430"/>
      <c r="AB85" s="430"/>
      <c r="AC85" s="430"/>
      <c r="AD85" s="430"/>
      <c r="AE85" s="121"/>
      <c r="AF85" s="437"/>
      <c r="AG85" s="437"/>
      <c r="AH85" s="437"/>
      <c r="AI85" s="437"/>
      <c r="AJ85" s="437"/>
      <c r="AK85" s="437"/>
      <c r="AL85" s="119"/>
      <c r="AM85" s="121"/>
      <c r="AN85" s="437"/>
      <c r="AO85" s="437"/>
      <c r="AP85" s="437"/>
      <c r="AQ85" s="437"/>
      <c r="AR85" s="437"/>
      <c r="AS85" s="437"/>
      <c r="AT85" s="40"/>
      <c r="AU85" s="607"/>
      <c r="AV85" s="607"/>
      <c r="AW85" s="607"/>
      <c r="AX85" s="551"/>
      <c r="AY85" s="551"/>
      <c r="AZ85" s="551"/>
      <c r="BA85" s="551"/>
      <c r="BB85" s="551"/>
      <c r="BC85" s="551"/>
      <c r="BD85" s="551"/>
      <c r="BE85" s="551"/>
      <c r="BF85" s="551"/>
      <c r="BG85" s="608"/>
      <c r="BH85" s="608"/>
      <c r="BI85" s="608"/>
      <c r="BJ85" s="551"/>
      <c r="BK85" s="551"/>
      <c r="BL85" s="551"/>
      <c r="BM85" s="551"/>
      <c r="BN85" s="551"/>
      <c r="BO85" s="551"/>
      <c r="BP85" s="442"/>
      <c r="BQ85" s="443"/>
      <c r="BR85" s="444"/>
      <c r="BS85" s="130"/>
      <c r="BT85" s="130"/>
      <c r="BU85" s="60"/>
      <c r="BV85" s="60"/>
      <c r="BW85" s="60"/>
      <c r="BX85" s="60"/>
      <c r="BY85" s="62"/>
      <c r="BZ85" s="62"/>
      <c r="CA85" s="62"/>
      <c r="CE85" s="571"/>
      <c r="CF85" s="572"/>
      <c r="CG85" s="572"/>
      <c r="CH85" s="572"/>
      <c r="CI85" s="572"/>
      <c r="CJ85" s="572"/>
      <c r="CK85" s="572"/>
      <c r="CL85" s="572"/>
      <c r="CM85" s="572"/>
      <c r="CN85" s="572"/>
      <c r="CO85" s="572"/>
      <c r="CP85" s="572"/>
      <c r="CQ85" s="572"/>
      <c r="CR85" s="572"/>
      <c r="CS85" s="572"/>
      <c r="CT85" s="572"/>
      <c r="CU85" s="572"/>
      <c r="CV85" s="572"/>
      <c r="CW85" s="572"/>
      <c r="CX85" s="572"/>
      <c r="CY85" s="572"/>
      <c r="CZ85" s="572"/>
      <c r="DA85" s="572"/>
      <c r="DB85" s="572"/>
      <c r="DC85" s="572"/>
      <c r="DD85" s="572"/>
      <c r="DE85" s="572"/>
      <c r="DF85" s="572"/>
      <c r="DG85" s="572"/>
      <c r="DH85" s="572"/>
      <c r="DI85" s="572"/>
      <c r="DJ85" s="572"/>
      <c r="DK85" s="572"/>
      <c r="DL85" s="572"/>
      <c r="DM85" s="572"/>
      <c r="DN85" s="572"/>
      <c r="DO85" s="572"/>
      <c r="DP85" s="572"/>
      <c r="DQ85" s="572"/>
      <c r="DR85" s="572"/>
      <c r="DS85" s="572"/>
      <c r="DT85" s="572"/>
      <c r="DU85" s="572"/>
      <c r="DV85" s="572"/>
      <c r="DW85" s="572"/>
      <c r="DX85" s="572"/>
      <c r="DY85" s="572"/>
      <c r="DZ85" s="572"/>
      <c r="EA85" s="572"/>
      <c r="EB85" s="572"/>
      <c r="EC85" s="572"/>
      <c r="ED85" s="572"/>
      <c r="EE85" s="572"/>
      <c r="EF85" s="572"/>
      <c r="EG85" s="572"/>
      <c r="EH85" s="572"/>
      <c r="EI85" s="573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</row>
    <row r="86" spans="1:175" ht="15" customHeight="1" thickTop="1">
      <c r="A86" s="139"/>
      <c r="B86" s="519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121"/>
      <c r="P86" s="437"/>
      <c r="Q86" s="437"/>
      <c r="R86" s="437"/>
      <c r="S86" s="437"/>
      <c r="T86" s="437"/>
      <c r="U86" s="437"/>
      <c r="V86" s="119"/>
      <c r="W86" s="430"/>
      <c r="X86" s="430"/>
      <c r="Y86" s="430"/>
      <c r="Z86" s="430"/>
      <c r="AA86" s="430"/>
      <c r="AB86" s="430"/>
      <c r="AC86" s="430"/>
      <c r="AD86" s="430"/>
      <c r="AE86" s="121"/>
      <c r="AF86" s="437"/>
      <c r="AG86" s="437"/>
      <c r="AH86" s="437"/>
      <c r="AI86" s="437"/>
      <c r="AJ86" s="437"/>
      <c r="AK86" s="437"/>
      <c r="AL86" s="119"/>
      <c r="AM86" s="121"/>
      <c r="AN86" s="437"/>
      <c r="AO86" s="437"/>
      <c r="AP86" s="437"/>
      <c r="AQ86" s="437"/>
      <c r="AR86" s="437"/>
      <c r="AS86" s="437"/>
      <c r="AT86" s="40"/>
      <c r="AU86" s="609"/>
      <c r="AV86" s="609"/>
      <c r="AW86" s="609"/>
      <c r="AX86" s="552"/>
      <c r="AY86" s="552"/>
      <c r="AZ86" s="552"/>
      <c r="BA86" s="552"/>
      <c r="BB86" s="552"/>
      <c r="BC86" s="552"/>
      <c r="BD86" s="552"/>
      <c r="BE86" s="552"/>
      <c r="BF86" s="552"/>
      <c r="BG86" s="610"/>
      <c r="BH86" s="610"/>
      <c r="BI86" s="610"/>
      <c r="BJ86" s="552"/>
      <c r="BK86" s="552"/>
      <c r="BL86" s="552"/>
      <c r="BM86" s="552"/>
      <c r="BN86" s="552"/>
      <c r="BO86" s="552"/>
      <c r="BP86" s="442"/>
      <c r="BQ86" s="443"/>
      <c r="BR86" s="444"/>
      <c r="BS86" s="130"/>
      <c r="BT86" s="130"/>
      <c r="BU86" s="60"/>
      <c r="BV86" s="60"/>
      <c r="BW86" s="60"/>
      <c r="BX86" s="60"/>
      <c r="BY86" s="62"/>
      <c r="BZ86" s="62"/>
      <c r="CA86" s="62"/>
      <c r="CE86" s="489" t="s">
        <v>144</v>
      </c>
      <c r="CF86" s="490"/>
      <c r="CG86" s="490"/>
      <c r="CH86" s="490"/>
      <c r="CI86" s="490"/>
      <c r="CJ86" s="490"/>
      <c r="CK86" s="490"/>
      <c r="CL86" s="490"/>
      <c r="CM86" s="490"/>
      <c r="CN86" s="490"/>
      <c r="CO86" s="490"/>
      <c r="CP86" s="490"/>
      <c r="CQ86" s="490"/>
      <c r="CR86" s="490"/>
      <c r="CS86" s="490"/>
      <c r="CT86" s="490"/>
      <c r="CU86" s="490"/>
      <c r="CV86" s="490"/>
      <c r="CW86" s="490"/>
      <c r="CX86" s="490"/>
      <c r="CY86" s="490"/>
      <c r="CZ86" s="490"/>
      <c r="DA86" s="490"/>
      <c r="DB86" s="490"/>
      <c r="DC86" s="490"/>
      <c r="DD86" s="490"/>
      <c r="DE86" s="490"/>
      <c r="DF86" s="490"/>
      <c r="DG86" s="490"/>
      <c r="DH86" s="490"/>
      <c r="DI86" s="490"/>
      <c r="DJ86" s="490"/>
      <c r="DK86" s="490"/>
      <c r="DL86" s="490"/>
      <c r="DM86" s="490"/>
      <c r="DN86" s="490"/>
      <c r="DO86" s="490"/>
      <c r="DP86" s="490"/>
      <c r="DQ86" s="490"/>
      <c r="DR86" s="490"/>
      <c r="DS86" s="490"/>
      <c r="DT86" s="490"/>
      <c r="DU86" s="490"/>
      <c r="DV86" s="490"/>
      <c r="DW86" s="490"/>
      <c r="DX86" s="490"/>
      <c r="DY86" s="490"/>
      <c r="DZ86" s="490"/>
      <c r="EA86" s="490"/>
      <c r="EB86" s="490"/>
      <c r="EC86" s="490"/>
      <c r="ED86" s="490"/>
      <c r="EE86" s="490"/>
      <c r="EF86" s="490"/>
      <c r="EG86" s="490"/>
      <c r="EH86" s="490"/>
      <c r="EI86" s="491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</row>
    <row r="87" spans="1:175" ht="15" customHeight="1">
      <c r="A87" s="139"/>
      <c r="B87" s="458" t="s">
        <v>22</v>
      </c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516"/>
      <c r="O87" s="428" t="str">
        <f>IF(P89="","",IF(P89&lt;T89,"●",IF(P89&gt;T89,"○",IF(P89=T89,"△"))))</f>
        <v>○</v>
      </c>
      <c r="P87" s="428"/>
      <c r="Q87" s="428"/>
      <c r="R87" s="428"/>
      <c r="S87" s="428"/>
      <c r="T87" s="428"/>
      <c r="U87" s="428"/>
      <c r="V87" s="428"/>
      <c r="W87" s="428" t="str">
        <f>IF(X89="","",IF(X89&lt;AB89,"●",IF(X89&gt;AB89,"○",IF(X89=AB89,"△"))))</f>
        <v>○</v>
      </c>
      <c r="X87" s="428"/>
      <c r="Y87" s="428"/>
      <c r="Z87" s="428"/>
      <c r="AA87" s="428"/>
      <c r="AB87" s="428"/>
      <c r="AC87" s="428"/>
      <c r="AD87" s="428"/>
      <c r="AE87" s="429"/>
      <c r="AF87" s="429"/>
      <c r="AG87" s="429"/>
      <c r="AH87" s="429"/>
      <c r="AI87" s="429"/>
      <c r="AJ87" s="429"/>
      <c r="AK87" s="429"/>
      <c r="AL87" s="429"/>
      <c r="AM87" s="432">
        <v>2</v>
      </c>
      <c r="AN87" s="433"/>
      <c r="AO87" s="433"/>
      <c r="AP87" s="436" t="str">
        <f>IF(AN89="","",IF(AN89&lt;AR89,"●",IF(AN89&gt;AR89,"○",IF(AN89=AR89,"△"))))</f>
        <v>●</v>
      </c>
      <c r="AQ87" s="436"/>
      <c r="AR87" s="31"/>
      <c r="AS87" s="31"/>
      <c r="AT87" s="32"/>
      <c r="AU87" s="604">
        <f>COUNTIF(O87:AT88,"○")*1</f>
        <v>2</v>
      </c>
      <c r="AV87" s="604"/>
      <c r="AW87" s="604"/>
      <c r="AX87" s="549">
        <f>COUNTIF(O87:AT88,"●")*1</f>
        <v>1</v>
      </c>
      <c r="AY87" s="549"/>
      <c r="AZ87" s="549"/>
      <c r="BA87" s="549">
        <f>COUNTIF(O87:AT88,"△")*1</f>
        <v>0</v>
      </c>
      <c r="BB87" s="549"/>
      <c r="BC87" s="549"/>
      <c r="BD87" s="549">
        <f>COUNTIF(O87:AT88,"○")*3+COUNTIF(O87:AT88,"△")*1</f>
        <v>6</v>
      </c>
      <c r="BE87" s="549"/>
      <c r="BF87" s="549"/>
      <c r="BG87" s="605">
        <f>AF89+AN89+AJ84+AJ79</f>
        <v>8</v>
      </c>
      <c r="BH87" s="605"/>
      <c r="BI87" s="605"/>
      <c r="BJ87" s="549">
        <f>AE87+AF79+AF84+AR89</f>
        <v>3</v>
      </c>
      <c r="BK87" s="549"/>
      <c r="BL87" s="549"/>
      <c r="BM87" s="549">
        <f>BG87-BJ87</f>
        <v>5</v>
      </c>
      <c r="BN87" s="549"/>
      <c r="BO87" s="549"/>
      <c r="BP87" s="439">
        <v>2</v>
      </c>
      <c r="BQ87" s="440"/>
      <c r="BR87" s="441"/>
      <c r="BS87" s="130"/>
      <c r="BT87" s="130"/>
      <c r="BU87" s="60"/>
      <c r="BV87" s="60"/>
      <c r="BW87" s="60"/>
      <c r="BX87" s="60"/>
      <c r="BY87" s="62"/>
      <c r="BZ87" s="62"/>
      <c r="CA87" s="62"/>
      <c r="CE87" s="492"/>
      <c r="CF87" s="490"/>
      <c r="CG87" s="490"/>
      <c r="CH87" s="490"/>
      <c r="CI87" s="490"/>
      <c r="CJ87" s="490"/>
      <c r="CK87" s="490"/>
      <c r="CL87" s="490"/>
      <c r="CM87" s="490"/>
      <c r="CN87" s="490"/>
      <c r="CO87" s="490"/>
      <c r="CP87" s="490"/>
      <c r="CQ87" s="490"/>
      <c r="CR87" s="490"/>
      <c r="CS87" s="490"/>
      <c r="CT87" s="490"/>
      <c r="CU87" s="490"/>
      <c r="CV87" s="490"/>
      <c r="CW87" s="490"/>
      <c r="CX87" s="490"/>
      <c r="CY87" s="490"/>
      <c r="CZ87" s="490"/>
      <c r="DA87" s="490"/>
      <c r="DB87" s="490"/>
      <c r="DC87" s="490"/>
      <c r="DD87" s="490"/>
      <c r="DE87" s="490"/>
      <c r="DF87" s="490"/>
      <c r="DG87" s="490"/>
      <c r="DH87" s="490"/>
      <c r="DI87" s="490"/>
      <c r="DJ87" s="490"/>
      <c r="DK87" s="490"/>
      <c r="DL87" s="490"/>
      <c r="DM87" s="490"/>
      <c r="DN87" s="490"/>
      <c r="DO87" s="490"/>
      <c r="DP87" s="490"/>
      <c r="DQ87" s="490"/>
      <c r="DR87" s="490"/>
      <c r="DS87" s="490"/>
      <c r="DT87" s="490"/>
      <c r="DU87" s="490"/>
      <c r="DV87" s="490"/>
      <c r="DW87" s="490"/>
      <c r="DX87" s="490"/>
      <c r="DY87" s="490"/>
      <c r="DZ87" s="490"/>
      <c r="EA87" s="490"/>
      <c r="EB87" s="490"/>
      <c r="EC87" s="490"/>
      <c r="ED87" s="490"/>
      <c r="EE87" s="490"/>
      <c r="EF87" s="490"/>
      <c r="EG87" s="490"/>
      <c r="EH87" s="490"/>
      <c r="EI87" s="491"/>
      <c r="EO87" s="55"/>
      <c r="EP87" s="55"/>
      <c r="EQ87" s="55"/>
      <c r="ER87" s="55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</row>
    <row r="88" spans="1:175" ht="15" customHeight="1" thickBot="1">
      <c r="A88" s="139"/>
      <c r="B88" s="460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517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30"/>
      <c r="AF88" s="430"/>
      <c r="AG88" s="430"/>
      <c r="AH88" s="430"/>
      <c r="AI88" s="430"/>
      <c r="AJ88" s="430"/>
      <c r="AK88" s="430"/>
      <c r="AL88" s="430"/>
      <c r="AM88" s="434"/>
      <c r="AN88" s="435"/>
      <c r="AO88" s="435"/>
      <c r="AP88" s="437"/>
      <c r="AQ88" s="437"/>
      <c r="AR88" s="36"/>
      <c r="AS88" s="36"/>
      <c r="AT88" s="37"/>
      <c r="AU88" s="447"/>
      <c r="AV88" s="447"/>
      <c r="AW88" s="447"/>
      <c r="AX88" s="550"/>
      <c r="AY88" s="550"/>
      <c r="AZ88" s="550"/>
      <c r="BA88" s="550"/>
      <c r="BB88" s="550"/>
      <c r="BC88" s="550"/>
      <c r="BD88" s="550"/>
      <c r="BE88" s="550"/>
      <c r="BF88" s="550"/>
      <c r="BG88" s="606"/>
      <c r="BH88" s="606"/>
      <c r="BI88" s="606"/>
      <c r="BJ88" s="550"/>
      <c r="BK88" s="550"/>
      <c r="BL88" s="550"/>
      <c r="BM88" s="550"/>
      <c r="BN88" s="550"/>
      <c r="BO88" s="550"/>
      <c r="BP88" s="442"/>
      <c r="BQ88" s="443"/>
      <c r="BR88" s="444"/>
      <c r="BS88" s="130"/>
      <c r="BT88" s="130"/>
      <c r="BU88" s="60"/>
      <c r="BV88" s="60"/>
      <c r="BW88" s="60"/>
      <c r="BX88" s="60"/>
      <c r="BY88" s="62"/>
      <c r="BZ88" s="62"/>
      <c r="CA88" s="62"/>
      <c r="CE88" s="492"/>
      <c r="CF88" s="490"/>
      <c r="CG88" s="490"/>
      <c r="CH88" s="490"/>
      <c r="CI88" s="490"/>
      <c r="CJ88" s="490"/>
      <c r="CK88" s="490"/>
      <c r="CL88" s="490"/>
      <c r="CM88" s="490"/>
      <c r="CN88" s="490"/>
      <c r="CO88" s="490"/>
      <c r="CP88" s="490"/>
      <c r="CQ88" s="490"/>
      <c r="CR88" s="490"/>
      <c r="CS88" s="490"/>
      <c r="CT88" s="490"/>
      <c r="CU88" s="490"/>
      <c r="CV88" s="490"/>
      <c r="CW88" s="490"/>
      <c r="CX88" s="490"/>
      <c r="CY88" s="490"/>
      <c r="CZ88" s="490"/>
      <c r="DA88" s="490"/>
      <c r="DB88" s="490"/>
      <c r="DC88" s="490"/>
      <c r="DD88" s="490"/>
      <c r="DE88" s="490"/>
      <c r="DF88" s="490"/>
      <c r="DG88" s="490"/>
      <c r="DH88" s="490"/>
      <c r="DI88" s="490"/>
      <c r="DJ88" s="490"/>
      <c r="DK88" s="490"/>
      <c r="DL88" s="490"/>
      <c r="DM88" s="490"/>
      <c r="DN88" s="490"/>
      <c r="DO88" s="490"/>
      <c r="DP88" s="490"/>
      <c r="DQ88" s="490"/>
      <c r="DR88" s="490"/>
      <c r="DS88" s="490"/>
      <c r="DT88" s="490"/>
      <c r="DU88" s="490"/>
      <c r="DV88" s="490"/>
      <c r="DW88" s="490"/>
      <c r="DX88" s="490"/>
      <c r="DY88" s="490"/>
      <c r="DZ88" s="490"/>
      <c r="EA88" s="490"/>
      <c r="EB88" s="490"/>
      <c r="EC88" s="490"/>
      <c r="ED88" s="490"/>
      <c r="EE88" s="490"/>
      <c r="EF88" s="490"/>
      <c r="EG88" s="490"/>
      <c r="EH88" s="490"/>
      <c r="EI88" s="491"/>
      <c r="EO88" s="55"/>
      <c r="EP88" s="55"/>
      <c r="EQ88" s="55"/>
      <c r="ER88" s="55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</row>
    <row r="89" spans="1:175" ht="15" customHeight="1" thickBot="1" thickTop="1">
      <c r="A89" s="139">
        <v>3</v>
      </c>
      <c r="B89" s="462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518"/>
      <c r="O89" s="121"/>
      <c r="P89" s="437">
        <f>IF(AJ79="","",AJ79)</f>
        <v>4</v>
      </c>
      <c r="Q89" s="437"/>
      <c r="R89" s="437" t="s">
        <v>36</v>
      </c>
      <c r="S89" s="437"/>
      <c r="T89" s="437">
        <f>IF(AF79="","",AF79)</f>
        <v>0</v>
      </c>
      <c r="U89" s="437"/>
      <c r="V89" s="119"/>
      <c r="W89" s="121"/>
      <c r="X89" s="437">
        <f>IF(AJ84="","",AJ84)</f>
        <v>2</v>
      </c>
      <c r="Y89" s="437"/>
      <c r="Z89" s="437" t="s">
        <v>36</v>
      </c>
      <c r="AA89" s="437"/>
      <c r="AB89" s="437">
        <f>IF(AF84="","",AF84)</f>
        <v>0</v>
      </c>
      <c r="AC89" s="437"/>
      <c r="AD89" s="119"/>
      <c r="AE89" s="430"/>
      <c r="AF89" s="430"/>
      <c r="AG89" s="430"/>
      <c r="AH89" s="430"/>
      <c r="AI89" s="430"/>
      <c r="AJ89" s="430"/>
      <c r="AK89" s="430"/>
      <c r="AL89" s="430"/>
      <c r="AM89" s="121"/>
      <c r="AN89" s="437">
        <v>2</v>
      </c>
      <c r="AO89" s="437"/>
      <c r="AP89" s="437" t="s">
        <v>36</v>
      </c>
      <c r="AQ89" s="437"/>
      <c r="AR89" s="437">
        <v>3</v>
      </c>
      <c r="AS89" s="437"/>
      <c r="AT89" s="40"/>
      <c r="AU89" s="607"/>
      <c r="AV89" s="607"/>
      <c r="AW89" s="607"/>
      <c r="AX89" s="551"/>
      <c r="AY89" s="551"/>
      <c r="AZ89" s="551"/>
      <c r="BA89" s="551"/>
      <c r="BB89" s="551"/>
      <c r="BC89" s="551"/>
      <c r="BD89" s="551"/>
      <c r="BE89" s="551"/>
      <c r="BF89" s="551"/>
      <c r="BG89" s="608"/>
      <c r="BH89" s="608"/>
      <c r="BI89" s="608"/>
      <c r="BJ89" s="551"/>
      <c r="BK89" s="551"/>
      <c r="BL89" s="551"/>
      <c r="BM89" s="551"/>
      <c r="BN89" s="551"/>
      <c r="BO89" s="551"/>
      <c r="BP89" s="442"/>
      <c r="BQ89" s="443"/>
      <c r="BR89" s="444"/>
      <c r="BS89" s="130"/>
      <c r="BT89" s="130"/>
      <c r="BU89" s="60"/>
      <c r="BV89" s="60"/>
      <c r="BW89" s="60"/>
      <c r="BX89" s="60"/>
      <c r="BY89" s="62"/>
      <c r="BZ89" s="62"/>
      <c r="CA89" s="62"/>
      <c r="CE89" s="492"/>
      <c r="CF89" s="490"/>
      <c r="CG89" s="490"/>
      <c r="CH89" s="490"/>
      <c r="CI89" s="490"/>
      <c r="CJ89" s="490"/>
      <c r="CK89" s="490"/>
      <c r="CL89" s="490"/>
      <c r="CM89" s="490"/>
      <c r="CN89" s="490"/>
      <c r="CO89" s="490"/>
      <c r="CP89" s="490"/>
      <c r="CQ89" s="490"/>
      <c r="CR89" s="490"/>
      <c r="CS89" s="490"/>
      <c r="CT89" s="490"/>
      <c r="CU89" s="490"/>
      <c r="CV89" s="490"/>
      <c r="CW89" s="490"/>
      <c r="CX89" s="490"/>
      <c r="CY89" s="490"/>
      <c r="CZ89" s="490"/>
      <c r="DA89" s="490"/>
      <c r="DB89" s="490"/>
      <c r="DC89" s="490"/>
      <c r="DD89" s="490"/>
      <c r="DE89" s="490"/>
      <c r="DF89" s="490"/>
      <c r="DG89" s="490"/>
      <c r="DH89" s="490"/>
      <c r="DI89" s="490"/>
      <c r="DJ89" s="490"/>
      <c r="DK89" s="490"/>
      <c r="DL89" s="490"/>
      <c r="DM89" s="490"/>
      <c r="DN89" s="490"/>
      <c r="DO89" s="490"/>
      <c r="DP89" s="490"/>
      <c r="DQ89" s="490"/>
      <c r="DR89" s="490"/>
      <c r="DS89" s="490"/>
      <c r="DT89" s="490"/>
      <c r="DU89" s="490"/>
      <c r="DV89" s="490"/>
      <c r="DW89" s="490"/>
      <c r="DX89" s="490"/>
      <c r="DY89" s="490"/>
      <c r="DZ89" s="490"/>
      <c r="EA89" s="490"/>
      <c r="EB89" s="490"/>
      <c r="EC89" s="490"/>
      <c r="ED89" s="490"/>
      <c r="EE89" s="490"/>
      <c r="EF89" s="490"/>
      <c r="EG89" s="490"/>
      <c r="EH89" s="490"/>
      <c r="EI89" s="491"/>
      <c r="EO89" s="55"/>
      <c r="EP89" s="55"/>
      <c r="EQ89" s="55"/>
      <c r="ER89" s="55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</row>
    <row r="90" spans="1:175" ht="15" customHeight="1" thickBot="1" thickTop="1">
      <c r="A90" s="139"/>
      <c r="B90" s="462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518"/>
      <c r="O90" s="121"/>
      <c r="P90" s="437"/>
      <c r="Q90" s="437"/>
      <c r="R90" s="437"/>
      <c r="S90" s="437"/>
      <c r="T90" s="437"/>
      <c r="U90" s="437"/>
      <c r="V90" s="119"/>
      <c r="W90" s="121"/>
      <c r="X90" s="437"/>
      <c r="Y90" s="437"/>
      <c r="Z90" s="437"/>
      <c r="AA90" s="437"/>
      <c r="AB90" s="437"/>
      <c r="AC90" s="437"/>
      <c r="AD90" s="119"/>
      <c r="AE90" s="430"/>
      <c r="AF90" s="430"/>
      <c r="AG90" s="430"/>
      <c r="AH90" s="430"/>
      <c r="AI90" s="430"/>
      <c r="AJ90" s="430"/>
      <c r="AK90" s="430"/>
      <c r="AL90" s="430"/>
      <c r="AM90" s="121"/>
      <c r="AN90" s="437"/>
      <c r="AO90" s="437"/>
      <c r="AP90" s="437"/>
      <c r="AQ90" s="437"/>
      <c r="AR90" s="437"/>
      <c r="AS90" s="437"/>
      <c r="AT90" s="40"/>
      <c r="AU90" s="607"/>
      <c r="AV90" s="607"/>
      <c r="AW90" s="607"/>
      <c r="AX90" s="551"/>
      <c r="AY90" s="551"/>
      <c r="AZ90" s="551"/>
      <c r="BA90" s="551"/>
      <c r="BB90" s="551"/>
      <c r="BC90" s="551"/>
      <c r="BD90" s="551"/>
      <c r="BE90" s="551"/>
      <c r="BF90" s="551"/>
      <c r="BG90" s="608"/>
      <c r="BH90" s="608"/>
      <c r="BI90" s="608"/>
      <c r="BJ90" s="551"/>
      <c r="BK90" s="551"/>
      <c r="BL90" s="551"/>
      <c r="BM90" s="551"/>
      <c r="BN90" s="551"/>
      <c r="BO90" s="551"/>
      <c r="BP90" s="442"/>
      <c r="BQ90" s="443"/>
      <c r="BR90" s="444"/>
      <c r="BS90" s="130"/>
      <c r="BT90" s="130"/>
      <c r="BU90" s="60"/>
      <c r="BV90" s="60"/>
      <c r="BW90" s="60"/>
      <c r="BX90" s="60"/>
      <c r="BY90" s="62"/>
      <c r="BZ90" s="62"/>
      <c r="CA90" s="62"/>
      <c r="CE90" s="492"/>
      <c r="CF90" s="490"/>
      <c r="CG90" s="490"/>
      <c r="CH90" s="490"/>
      <c r="CI90" s="490"/>
      <c r="CJ90" s="490"/>
      <c r="CK90" s="490"/>
      <c r="CL90" s="490"/>
      <c r="CM90" s="490"/>
      <c r="CN90" s="490"/>
      <c r="CO90" s="490"/>
      <c r="CP90" s="490"/>
      <c r="CQ90" s="490"/>
      <c r="CR90" s="490"/>
      <c r="CS90" s="490"/>
      <c r="CT90" s="490"/>
      <c r="CU90" s="490"/>
      <c r="CV90" s="490"/>
      <c r="CW90" s="490"/>
      <c r="CX90" s="490"/>
      <c r="CY90" s="490"/>
      <c r="CZ90" s="490"/>
      <c r="DA90" s="490"/>
      <c r="DB90" s="490"/>
      <c r="DC90" s="490"/>
      <c r="DD90" s="490"/>
      <c r="DE90" s="490"/>
      <c r="DF90" s="490"/>
      <c r="DG90" s="490"/>
      <c r="DH90" s="490"/>
      <c r="DI90" s="490"/>
      <c r="DJ90" s="490"/>
      <c r="DK90" s="490"/>
      <c r="DL90" s="490"/>
      <c r="DM90" s="490"/>
      <c r="DN90" s="490"/>
      <c r="DO90" s="490"/>
      <c r="DP90" s="490"/>
      <c r="DQ90" s="490"/>
      <c r="DR90" s="490"/>
      <c r="DS90" s="490"/>
      <c r="DT90" s="490"/>
      <c r="DU90" s="490"/>
      <c r="DV90" s="490"/>
      <c r="DW90" s="490"/>
      <c r="DX90" s="490"/>
      <c r="DY90" s="490"/>
      <c r="DZ90" s="490"/>
      <c r="EA90" s="490"/>
      <c r="EB90" s="490"/>
      <c r="EC90" s="490"/>
      <c r="ED90" s="490"/>
      <c r="EE90" s="490"/>
      <c r="EF90" s="490"/>
      <c r="EG90" s="490"/>
      <c r="EH90" s="490"/>
      <c r="EI90" s="491"/>
      <c r="EO90" s="55"/>
      <c r="EP90" s="55"/>
      <c r="EQ90" s="55"/>
      <c r="ER90" s="55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</row>
    <row r="91" spans="1:175" ht="15" customHeight="1" thickTop="1">
      <c r="A91" s="139"/>
      <c r="B91" s="519"/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1"/>
      <c r="O91" s="97"/>
      <c r="P91" s="438"/>
      <c r="Q91" s="438"/>
      <c r="R91" s="438"/>
      <c r="S91" s="438"/>
      <c r="T91" s="438"/>
      <c r="U91" s="438"/>
      <c r="V91" s="120"/>
      <c r="W91" s="97"/>
      <c r="X91" s="438"/>
      <c r="Y91" s="438"/>
      <c r="Z91" s="438"/>
      <c r="AA91" s="438"/>
      <c r="AB91" s="438"/>
      <c r="AC91" s="438"/>
      <c r="AD91" s="120"/>
      <c r="AE91" s="431"/>
      <c r="AF91" s="431"/>
      <c r="AG91" s="431"/>
      <c r="AH91" s="431"/>
      <c r="AI91" s="431"/>
      <c r="AJ91" s="431"/>
      <c r="AK91" s="431"/>
      <c r="AL91" s="431"/>
      <c r="AM91" s="97"/>
      <c r="AN91" s="438"/>
      <c r="AO91" s="438"/>
      <c r="AP91" s="438"/>
      <c r="AQ91" s="438"/>
      <c r="AR91" s="438"/>
      <c r="AS91" s="438"/>
      <c r="AT91" s="99"/>
      <c r="AU91" s="607"/>
      <c r="AV91" s="607"/>
      <c r="AW91" s="607"/>
      <c r="AX91" s="551"/>
      <c r="AY91" s="551"/>
      <c r="AZ91" s="551"/>
      <c r="BA91" s="551"/>
      <c r="BB91" s="551"/>
      <c r="BC91" s="551"/>
      <c r="BD91" s="552"/>
      <c r="BE91" s="552"/>
      <c r="BF91" s="552"/>
      <c r="BG91" s="608"/>
      <c r="BH91" s="608"/>
      <c r="BI91" s="608"/>
      <c r="BJ91" s="551"/>
      <c r="BK91" s="551"/>
      <c r="BL91" s="551"/>
      <c r="BM91" s="551"/>
      <c r="BN91" s="551"/>
      <c r="BO91" s="551"/>
      <c r="BP91" s="442"/>
      <c r="BQ91" s="443"/>
      <c r="BR91" s="444"/>
      <c r="BS91" s="130"/>
      <c r="BT91" s="130"/>
      <c r="BU91" s="60"/>
      <c r="BV91" s="60"/>
      <c r="BW91" s="60"/>
      <c r="BX91" s="60"/>
      <c r="BY91" s="62"/>
      <c r="BZ91" s="62"/>
      <c r="CA91" s="62"/>
      <c r="CE91" s="492"/>
      <c r="CF91" s="490"/>
      <c r="CG91" s="490"/>
      <c r="CH91" s="490"/>
      <c r="CI91" s="490"/>
      <c r="CJ91" s="490"/>
      <c r="CK91" s="490"/>
      <c r="CL91" s="490"/>
      <c r="CM91" s="490"/>
      <c r="CN91" s="490"/>
      <c r="CO91" s="490"/>
      <c r="CP91" s="490"/>
      <c r="CQ91" s="490"/>
      <c r="CR91" s="490"/>
      <c r="CS91" s="490"/>
      <c r="CT91" s="490"/>
      <c r="CU91" s="490"/>
      <c r="CV91" s="490"/>
      <c r="CW91" s="490"/>
      <c r="CX91" s="490"/>
      <c r="CY91" s="490"/>
      <c r="CZ91" s="490"/>
      <c r="DA91" s="490"/>
      <c r="DB91" s="490"/>
      <c r="DC91" s="490"/>
      <c r="DD91" s="490"/>
      <c r="DE91" s="490"/>
      <c r="DF91" s="490"/>
      <c r="DG91" s="490"/>
      <c r="DH91" s="490"/>
      <c r="DI91" s="490"/>
      <c r="DJ91" s="490"/>
      <c r="DK91" s="490"/>
      <c r="DL91" s="490"/>
      <c r="DM91" s="490"/>
      <c r="DN91" s="490"/>
      <c r="DO91" s="490"/>
      <c r="DP91" s="490"/>
      <c r="DQ91" s="490"/>
      <c r="DR91" s="490"/>
      <c r="DS91" s="490"/>
      <c r="DT91" s="490"/>
      <c r="DU91" s="490"/>
      <c r="DV91" s="490"/>
      <c r="DW91" s="490"/>
      <c r="DX91" s="490"/>
      <c r="DY91" s="490"/>
      <c r="DZ91" s="490"/>
      <c r="EA91" s="490"/>
      <c r="EB91" s="490"/>
      <c r="EC91" s="490"/>
      <c r="ED91" s="490"/>
      <c r="EE91" s="490"/>
      <c r="EF91" s="490"/>
      <c r="EG91" s="490"/>
      <c r="EH91" s="490"/>
      <c r="EI91" s="491"/>
      <c r="EO91" s="55"/>
      <c r="EP91" s="55"/>
      <c r="EQ91" s="55"/>
      <c r="ER91" s="55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</row>
    <row r="92" spans="1:175" ht="15" customHeight="1">
      <c r="A92" s="139"/>
      <c r="B92" s="532" t="s">
        <v>55</v>
      </c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4"/>
      <c r="O92" s="421" t="str">
        <f>IF(P94="","",IF(P94&lt;T94,"●",IF(P94&gt;T94,"○",IF(P94=T94,"△"))))</f>
        <v>○</v>
      </c>
      <c r="P92" s="421"/>
      <c r="Q92" s="421"/>
      <c r="R92" s="421"/>
      <c r="S92" s="421"/>
      <c r="T92" s="421"/>
      <c r="U92" s="421"/>
      <c r="V92" s="421"/>
      <c r="W92" s="421" t="str">
        <f>IF(X94="","",IF(X94&lt;AB94,"●",IF(X94&gt;AB94,"○",IF(X94=AB94,"△"))))</f>
        <v>○</v>
      </c>
      <c r="X92" s="421"/>
      <c r="Y92" s="421"/>
      <c r="Z92" s="421"/>
      <c r="AA92" s="421"/>
      <c r="AB92" s="421"/>
      <c r="AC92" s="421"/>
      <c r="AD92" s="421"/>
      <c r="AE92" s="421" t="str">
        <f>IF(AF94="","",IF(AF94&lt;AJ94,"●",IF(AF94&gt;AJ94,"○",IF(AF94=AJ94,"△"))))</f>
        <v>○</v>
      </c>
      <c r="AF92" s="421"/>
      <c r="AG92" s="421"/>
      <c r="AH92" s="421"/>
      <c r="AI92" s="421"/>
      <c r="AJ92" s="421"/>
      <c r="AK92" s="421"/>
      <c r="AL92" s="421"/>
      <c r="AM92" s="422"/>
      <c r="AN92" s="423"/>
      <c r="AO92" s="423"/>
      <c r="AP92" s="423"/>
      <c r="AQ92" s="423"/>
      <c r="AR92" s="423"/>
      <c r="AS92" s="423"/>
      <c r="AT92" s="424"/>
      <c r="AU92" s="396">
        <f>COUNTIF(O92:AT93,"○")*1</f>
        <v>3</v>
      </c>
      <c r="AV92" s="396"/>
      <c r="AW92" s="396"/>
      <c r="AX92" s="546">
        <f>COUNTIF(O92:AT93,"●")*1</f>
        <v>0</v>
      </c>
      <c r="AY92" s="546"/>
      <c r="AZ92" s="546"/>
      <c r="BA92" s="546">
        <f>COUNTIF(O92:AT93,"△")*1</f>
        <v>0</v>
      </c>
      <c r="BB92" s="546"/>
      <c r="BC92" s="546"/>
      <c r="BD92" s="545">
        <f>COUNTIF(O92:AT93,"○")*3+COUNTIF(O92:AT93,"△")*1</f>
        <v>9</v>
      </c>
      <c r="BE92" s="545"/>
      <c r="BF92" s="545"/>
      <c r="BG92" s="611">
        <f>AN94+AR89+AR84+AR79</f>
        <v>10</v>
      </c>
      <c r="BH92" s="611"/>
      <c r="BI92" s="611"/>
      <c r="BJ92" s="546">
        <f>AN89+AN84+AN79</f>
        <v>2</v>
      </c>
      <c r="BK92" s="546"/>
      <c r="BL92" s="546"/>
      <c r="BM92" s="546">
        <f>BG92-BJ92</f>
        <v>8</v>
      </c>
      <c r="BN92" s="546"/>
      <c r="BO92" s="546"/>
      <c r="BP92" s="388">
        <v>1</v>
      </c>
      <c r="BQ92" s="389"/>
      <c r="BR92" s="390"/>
      <c r="BS92" s="130"/>
      <c r="BT92" s="130"/>
      <c r="BU92" s="60"/>
      <c r="BV92" s="60"/>
      <c r="BW92" s="60"/>
      <c r="BX92" s="60"/>
      <c r="BY92" s="62"/>
      <c r="BZ92" s="62"/>
      <c r="CA92" s="62"/>
      <c r="CE92" s="492"/>
      <c r="CF92" s="490"/>
      <c r="CG92" s="490"/>
      <c r="CH92" s="490"/>
      <c r="CI92" s="490"/>
      <c r="CJ92" s="490"/>
      <c r="CK92" s="490"/>
      <c r="CL92" s="490"/>
      <c r="CM92" s="490"/>
      <c r="CN92" s="490"/>
      <c r="CO92" s="490"/>
      <c r="CP92" s="490"/>
      <c r="CQ92" s="490"/>
      <c r="CR92" s="490"/>
      <c r="CS92" s="490"/>
      <c r="CT92" s="490"/>
      <c r="CU92" s="490"/>
      <c r="CV92" s="490"/>
      <c r="CW92" s="490"/>
      <c r="CX92" s="490"/>
      <c r="CY92" s="490"/>
      <c r="CZ92" s="490"/>
      <c r="DA92" s="490"/>
      <c r="DB92" s="490"/>
      <c r="DC92" s="490"/>
      <c r="DD92" s="490"/>
      <c r="DE92" s="490"/>
      <c r="DF92" s="490"/>
      <c r="DG92" s="490"/>
      <c r="DH92" s="490"/>
      <c r="DI92" s="490"/>
      <c r="DJ92" s="490"/>
      <c r="DK92" s="490"/>
      <c r="DL92" s="490"/>
      <c r="DM92" s="490"/>
      <c r="DN92" s="490"/>
      <c r="DO92" s="490"/>
      <c r="DP92" s="490"/>
      <c r="DQ92" s="490"/>
      <c r="DR92" s="490"/>
      <c r="DS92" s="490"/>
      <c r="DT92" s="490"/>
      <c r="DU92" s="490"/>
      <c r="DV92" s="490"/>
      <c r="DW92" s="490"/>
      <c r="DX92" s="490"/>
      <c r="DY92" s="490"/>
      <c r="DZ92" s="490"/>
      <c r="EA92" s="490"/>
      <c r="EB92" s="490"/>
      <c r="EC92" s="490"/>
      <c r="ED92" s="490"/>
      <c r="EE92" s="490"/>
      <c r="EF92" s="490"/>
      <c r="EG92" s="490"/>
      <c r="EH92" s="490"/>
      <c r="EI92" s="491"/>
      <c r="EO92" s="55"/>
      <c r="EP92" s="55"/>
      <c r="EQ92" s="55"/>
      <c r="ER92" s="55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</row>
    <row r="93" spans="1:175" ht="15" customHeight="1" thickBot="1">
      <c r="A93" s="139"/>
      <c r="B93" s="535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7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1"/>
      <c r="AE93" s="421"/>
      <c r="AF93" s="421"/>
      <c r="AG93" s="421"/>
      <c r="AH93" s="421"/>
      <c r="AI93" s="421"/>
      <c r="AJ93" s="421"/>
      <c r="AK93" s="421"/>
      <c r="AL93" s="421"/>
      <c r="AM93" s="422"/>
      <c r="AN93" s="423"/>
      <c r="AO93" s="423"/>
      <c r="AP93" s="423"/>
      <c r="AQ93" s="423"/>
      <c r="AR93" s="423"/>
      <c r="AS93" s="423"/>
      <c r="AT93" s="424"/>
      <c r="AU93" s="396"/>
      <c r="AV93" s="396"/>
      <c r="AW93" s="396"/>
      <c r="AX93" s="546"/>
      <c r="AY93" s="546"/>
      <c r="AZ93" s="546"/>
      <c r="BA93" s="546"/>
      <c r="BB93" s="546"/>
      <c r="BC93" s="546"/>
      <c r="BD93" s="546"/>
      <c r="BE93" s="546"/>
      <c r="BF93" s="546"/>
      <c r="BG93" s="611"/>
      <c r="BH93" s="611"/>
      <c r="BI93" s="611"/>
      <c r="BJ93" s="546"/>
      <c r="BK93" s="546"/>
      <c r="BL93" s="546"/>
      <c r="BM93" s="546"/>
      <c r="BN93" s="546"/>
      <c r="BO93" s="546"/>
      <c r="BP93" s="391"/>
      <c r="BQ93" s="392"/>
      <c r="BR93" s="393"/>
      <c r="BS93" s="130"/>
      <c r="BT93" s="130"/>
      <c r="BU93" s="60"/>
      <c r="BV93" s="60"/>
      <c r="BW93" s="60"/>
      <c r="BX93" s="60"/>
      <c r="BY93" s="62"/>
      <c r="BZ93" s="62"/>
      <c r="CA93" s="62"/>
      <c r="CE93" s="492"/>
      <c r="CF93" s="490"/>
      <c r="CG93" s="490"/>
      <c r="CH93" s="490"/>
      <c r="CI93" s="490"/>
      <c r="CJ93" s="490"/>
      <c r="CK93" s="490"/>
      <c r="CL93" s="490"/>
      <c r="CM93" s="490"/>
      <c r="CN93" s="490"/>
      <c r="CO93" s="490"/>
      <c r="CP93" s="490"/>
      <c r="CQ93" s="490"/>
      <c r="CR93" s="490"/>
      <c r="CS93" s="490"/>
      <c r="CT93" s="490"/>
      <c r="CU93" s="490"/>
      <c r="CV93" s="490"/>
      <c r="CW93" s="490"/>
      <c r="CX93" s="490"/>
      <c r="CY93" s="490"/>
      <c r="CZ93" s="490"/>
      <c r="DA93" s="490"/>
      <c r="DB93" s="490"/>
      <c r="DC93" s="490"/>
      <c r="DD93" s="490"/>
      <c r="DE93" s="490"/>
      <c r="DF93" s="490"/>
      <c r="DG93" s="490"/>
      <c r="DH93" s="490"/>
      <c r="DI93" s="490"/>
      <c r="DJ93" s="490"/>
      <c r="DK93" s="490"/>
      <c r="DL93" s="490"/>
      <c r="DM93" s="490"/>
      <c r="DN93" s="490"/>
      <c r="DO93" s="490"/>
      <c r="DP93" s="490"/>
      <c r="DQ93" s="490"/>
      <c r="DR93" s="490"/>
      <c r="DS93" s="490"/>
      <c r="DT93" s="490"/>
      <c r="DU93" s="490"/>
      <c r="DV93" s="490"/>
      <c r="DW93" s="490"/>
      <c r="DX93" s="490"/>
      <c r="DY93" s="490"/>
      <c r="DZ93" s="490"/>
      <c r="EA93" s="490"/>
      <c r="EB93" s="490"/>
      <c r="EC93" s="490"/>
      <c r="ED93" s="490"/>
      <c r="EE93" s="490"/>
      <c r="EF93" s="490"/>
      <c r="EG93" s="490"/>
      <c r="EH93" s="490"/>
      <c r="EI93" s="491"/>
      <c r="EO93" s="55"/>
      <c r="EP93" s="55"/>
      <c r="EQ93" s="55"/>
      <c r="ER93" s="55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</row>
    <row r="94" spans="1:175" ht="15" customHeight="1" thickBot="1" thickTop="1">
      <c r="A94" s="139">
        <v>4</v>
      </c>
      <c r="B94" s="538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40"/>
      <c r="O94" s="38"/>
      <c r="P94" s="398">
        <f>IF(AR79="","",AR79)</f>
        <v>6</v>
      </c>
      <c r="Q94" s="398"/>
      <c r="R94" s="398" t="s">
        <v>36</v>
      </c>
      <c r="S94" s="398"/>
      <c r="T94" s="398">
        <f>IF(AN79="","",AN79)</f>
        <v>0</v>
      </c>
      <c r="U94" s="398"/>
      <c r="V94" s="33"/>
      <c r="W94" s="38"/>
      <c r="X94" s="398">
        <f>IF(AR84="","",AR84)</f>
        <v>1</v>
      </c>
      <c r="Y94" s="398"/>
      <c r="Z94" s="398" t="s">
        <v>36</v>
      </c>
      <c r="AA94" s="398"/>
      <c r="AB94" s="398">
        <f>IF(AN84="","",AN84)</f>
        <v>0</v>
      </c>
      <c r="AC94" s="398"/>
      <c r="AD94" s="33"/>
      <c r="AE94" s="38"/>
      <c r="AF94" s="398">
        <f>IF(AR89="","",AR89)</f>
        <v>3</v>
      </c>
      <c r="AG94" s="398"/>
      <c r="AH94" s="398" t="s">
        <v>36</v>
      </c>
      <c r="AI94" s="398"/>
      <c r="AJ94" s="398">
        <f>IF(AN89="","",AN89)</f>
        <v>2</v>
      </c>
      <c r="AK94" s="398"/>
      <c r="AL94" s="33"/>
      <c r="AM94" s="422"/>
      <c r="AN94" s="423"/>
      <c r="AO94" s="423"/>
      <c r="AP94" s="423"/>
      <c r="AQ94" s="423"/>
      <c r="AR94" s="423"/>
      <c r="AS94" s="423"/>
      <c r="AT94" s="424"/>
      <c r="AU94" s="612"/>
      <c r="AV94" s="612"/>
      <c r="AW94" s="612"/>
      <c r="AX94" s="547"/>
      <c r="AY94" s="547"/>
      <c r="AZ94" s="547"/>
      <c r="BA94" s="547"/>
      <c r="BB94" s="547"/>
      <c r="BC94" s="547"/>
      <c r="BD94" s="547"/>
      <c r="BE94" s="547"/>
      <c r="BF94" s="547"/>
      <c r="BG94" s="613"/>
      <c r="BH94" s="613"/>
      <c r="BI94" s="613"/>
      <c r="BJ94" s="547"/>
      <c r="BK94" s="547"/>
      <c r="BL94" s="547"/>
      <c r="BM94" s="547"/>
      <c r="BN94" s="547"/>
      <c r="BO94" s="547"/>
      <c r="BP94" s="391"/>
      <c r="BQ94" s="392"/>
      <c r="BR94" s="393"/>
      <c r="BS94" s="130"/>
      <c r="BT94" s="130"/>
      <c r="BU94" s="60"/>
      <c r="BV94" s="60"/>
      <c r="BW94" s="60"/>
      <c r="BX94" s="60"/>
      <c r="BY94" s="62"/>
      <c r="BZ94" s="62"/>
      <c r="CA94" s="62"/>
      <c r="CE94" s="492"/>
      <c r="CF94" s="490"/>
      <c r="CG94" s="490"/>
      <c r="CH94" s="490"/>
      <c r="CI94" s="490"/>
      <c r="CJ94" s="490"/>
      <c r="CK94" s="490"/>
      <c r="CL94" s="490"/>
      <c r="CM94" s="490"/>
      <c r="CN94" s="490"/>
      <c r="CO94" s="490"/>
      <c r="CP94" s="490"/>
      <c r="CQ94" s="490"/>
      <c r="CR94" s="490"/>
      <c r="CS94" s="490"/>
      <c r="CT94" s="490"/>
      <c r="CU94" s="490"/>
      <c r="CV94" s="490"/>
      <c r="CW94" s="490"/>
      <c r="CX94" s="490"/>
      <c r="CY94" s="490"/>
      <c r="CZ94" s="490"/>
      <c r="DA94" s="490"/>
      <c r="DB94" s="490"/>
      <c r="DC94" s="490"/>
      <c r="DD94" s="490"/>
      <c r="DE94" s="490"/>
      <c r="DF94" s="490"/>
      <c r="DG94" s="490"/>
      <c r="DH94" s="490"/>
      <c r="DI94" s="490"/>
      <c r="DJ94" s="490"/>
      <c r="DK94" s="490"/>
      <c r="DL94" s="490"/>
      <c r="DM94" s="490"/>
      <c r="DN94" s="490"/>
      <c r="DO94" s="490"/>
      <c r="DP94" s="490"/>
      <c r="DQ94" s="490"/>
      <c r="DR94" s="490"/>
      <c r="DS94" s="490"/>
      <c r="DT94" s="490"/>
      <c r="DU94" s="490"/>
      <c r="DV94" s="490"/>
      <c r="DW94" s="490"/>
      <c r="DX94" s="490"/>
      <c r="DY94" s="490"/>
      <c r="DZ94" s="490"/>
      <c r="EA94" s="490"/>
      <c r="EB94" s="490"/>
      <c r="EC94" s="490"/>
      <c r="ED94" s="490"/>
      <c r="EE94" s="490"/>
      <c r="EF94" s="490"/>
      <c r="EG94" s="490"/>
      <c r="EH94" s="490"/>
      <c r="EI94" s="491"/>
      <c r="EO94" s="55"/>
      <c r="EP94" s="55"/>
      <c r="EQ94" s="55"/>
      <c r="ER94" s="55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</row>
    <row r="95" spans="2:175" ht="15" customHeight="1" thickBot="1" thickTop="1">
      <c r="B95" s="538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40"/>
      <c r="O95" s="38"/>
      <c r="P95" s="398"/>
      <c r="Q95" s="398"/>
      <c r="R95" s="398"/>
      <c r="S95" s="398"/>
      <c r="T95" s="398"/>
      <c r="U95" s="398"/>
      <c r="V95" s="33"/>
      <c r="W95" s="38"/>
      <c r="X95" s="398"/>
      <c r="Y95" s="398"/>
      <c r="Z95" s="398"/>
      <c r="AA95" s="398"/>
      <c r="AB95" s="398"/>
      <c r="AC95" s="398"/>
      <c r="AD95" s="33"/>
      <c r="AE95" s="38"/>
      <c r="AF95" s="398"/>
      <c r="AG95" s="398"/>
      <c r="AH95" s="398"/>
      <c r="AI95" s="398"/>
      <c r="AJ95" s="398"/>
      <c r="AK95" s="398"/>
      <c r="AL95" s="33"/>
      <c r="AM95" s="422"/>
      <c r="AN95" s="423"/>
      <c r="AO95" s="423"/>
      <c r="AP95" s="423"/>
      <c r="AQ95" s="423"/>
      <c r="AR95" s="423"/>
      <c r="AS95" s="423"/>
      <c r="AT95" s="424"/>
      <c r="AU95" s="612"/>
      <c r="AV95" s="612"/>
      <c r="AW95" s="612"/>
      <c r="AX95" s="547"/>
      <c r="AY95" s="547"/>
      <c r="AZ95" s="547"/>
      <c r="BA95" s="547"/>
      <c r="BB95" s="547"/>
      <c r="BC95" s="547"/>
      <c r="BD95" s="547"/>
      <c r="BE95" s="547"/>
      <c r="BF95" s="547"/>
      <c r="BG95" s="613"/>
      <c r="BH95" s="613"/>
      <c r="BI95" s="613"/>
      <c r="BJ95" s="547"/>
      <c r="BK95" s="547"/>
      <c r="BL95" s="547"/>
      <c r="BM95" s="547"/>
      <c r="BN95" s="547"/>
      <c r="BO95" s="547"/>
      <c r="BP95" s="391"/>
      <c r="BQ95" s="392"/>
      <c r="BR95" s="393"/>
      <c r="BS95" s="130"/>
      <c r="BT95" s="130"/>
      <c r="BU95" s="60"/>
      <c r="BV95" s="60"/>
      <c r="BW95" s="60"/>
      <c r="BX95" s="60"/>
      <c r="BY95" s="62"/>
      <c r="BZ95" s="62"/>
      <c r="CA95" s="62"/>
      <c r="CE95" s="493"/>
      <c r="CF95" s="494"/>
      <c r="CG95" s="494"/>
      <c r="CH95" s="494"/>
      <c r="CI95" s="494"/>
      <c r="CJ95" s="494"/>
      <c r="CK95" s="494"/>
      <c r="CL95" s="494"/>
      <c r="CM95" s="494"/>
      <c r="CN95" s="494"/>
      <c r="CO95" s="494"/>
      <c r="CP95" s="494"/>
      <c r="CQ95" s="494"/>
      <c r="CR95" s="494"/>
      <c r="CS95" s="494"/>
      <c r="CT95" s="494"/>
      <c r="CU95" s="494"/>
      <c r="CV95" s="494"/>
      <c r="CW95" s="494"/>
      <c r="CX95" s="494"/>
      <c r="CY95" s="494"/>
      <c r="CZ95" s="494"/>
      <c r="DA95" s="494"/>
      <c r="DB95" s="494"/>
      <c r="DC95" s="494"/>
      <c r="DD95" s="494"/>
      <c r="DE95" s="494"/>
      <c r="DF95" s="494"/>
      <c r="DG95" s="494"/>
      <c r="DH95" s="494"/>
      <c r="DI95" s="494"/>
      <c r="DJ95" s="494"/>
      <c r="DK95" s="494"/>
      <c r="DL95" s="494"/>
      <c r="DM95" s="494"/>
      <c r="DN95" s="494"/>
      <c r="DO95" s="494"/>
      <c r="DP95" s="494"/>
      <c r="DQ95" s="494"/>
      <c r="DR95" s="494"/>
      <c r="DS95" s="494"/>
      <c r="DT95" s="494"/>
      <c r="DU95" s="494"/>
      <c r="DV95" s="494"/>
      <c r="DW95" s="494"/>
      <c r="DX95" s="494"/>
      <c r="DY95" s="494"/>
      <c r="DZ95" s="494"/>
      <c r="EA95" s="494"/>
      <c r="EB95" s="494"/>
      <c r="EC95" s="494"/>
      <c r="ED95" s="494"/>
      <c r="EE95" s="494"/>
      <c r="EF95" s="494"/>
      <c r="EG95" s="494"/>
      <c r="EH95" s="494"/>
      <c r="EI95" s="495"/>
      <c r="EO95" s="55"/>
      <c r="EP95" s="55"/>
      <c r="EQ95" s="55"/>
      <c r="ER95" s="55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</row>
    <row r="96" spans="2:175" ht="15" customHeight="1" thickTop="1">
      <c r="B96" s="541"/>
      <c r="C96" s="542"/>
      <c r="D96" s="542"/>
      <c r="E96" s="542"/>
      <c r="F96" s="542"/>
      <c r="G96" s="542"/>
      <c r="H96" s="542"/>
      <c r="I96" s="542"/>
      <c r="J96" s="542"/>
      <c r="K96" s="542"/>
      <c r="L96" s="542"/>
      <c r="M96" s="542"/>
      <c r="N96" s="543"/>
      <c r="O96" s="41"/>
      <c r="P96" s="399"/>
      <c r="Q96" s="399"/>
      <c r="R96" s="399"/>
      <c r="S96" s="399"/>
      <c r="T96" s="399"/>
      <c r="U96" s="399"/>
      <c r="V96" s="42"/>
      <c r="W96" s="41"/>
      <c r="X96" s="399"/>
      <c r="Y96" s="399"/>
      <c r="Z96" s="399"/>
      <c r="AA96" s="399"/>
      <c r="AB96" s="399"/>
      <c r="AC96" s="399"/>
      <c r="AD96" s="42"/>
      <c r="AE96" s="41"/>
      <c r="AF96" s="399"/>
      <c r="AG96" s="399"/>
      <c r="AH96" s="399"/>
      <c r="AI96" s="399"/>
      <c r="AJ96" s="399"/>
      <c r="AK96" s="399"/>
      <c r="AL96" s="42"/>
      <c r="AM96" s="425"/>
      <c r="AN96" s="426"/>
      <c r="AO96" s="426"/>
      <c r="AP96" s="426"/>
      <c r="AQ96" s="426"/>
      <c r="AR96" s="426"/>
      <c r="AS96" s="426"/>
      <c r="AT96" s="427"/>
      <c r="AU96" s="612"/>
      <c r="AV96" s="612"/>
      <c r="AW96" s="612"/>
      <c r="AX96" s="547"/>
      <c r="AY96" s="547"/>
      <c r="AZ96" s="547"/>
      <c r="BA96" s="547"/>
      <c r="BB96" s="547"/>
      <c r="BC96" s="547"/>
      <c r="BD96" s="547"/>
      <c r="BE96" s="547"/>
      <c r="BF96" s="547"/>
      <c r="BG96" s="613"/>
      <c r="BH96" s="613"/>
      <c r="BI96" s="613"/>
      <c r="BJ96" s="547"/>
      <c r="BK96" s="547"/>
      <c r="BL96" s="547"/>
      <c r="BM96" s="547"/>
      <c r="BN96" s="547"/>
      <c r="BO96" s="547"/>
      <c r="BP96" s="394"/>
      <c r="BQ96" s="395"/>
      <c r="BR96" s="396"/>
      <c r="BS96" s="130"/>
      <c r="BT96" s="130"/>
      <c r="BU96" s="60"/>
      <c r="BV96" s="60"/>
      <c r="BW96" s="60"/>
      <c r="BX96" s="60"/>
      <c r="BY96" s="62"/>
      <c r="BZ96" s="62"/>
      <c r="CA96" s="62"/>
      <c r="EO96" s="55"/>
      <c r="EP96" s="55"/>
      <c r="EQ96" s="55"/>
      <c r="ER96" s="55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</row>
    <row r="97" spans="2:175" ht="15" customHeight="1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1"/>
      <c r="BP97" s="131"/>
      <c r="BQ97" s="131"/>
      <c r="BR97" s="130"/>
      <c r="BS97" s="130"/>
      <c r="BT97" s="130"/>
      <c r="BU97" s="60"/>
      <c r="BV97" s="60"/>
      <c r="BW97" s="60"/>
      <c r="BX97" s="60"/>
      <c r="BY97" s="64"/>
      <c r="BZ97" s="64"/>
      <c r="CA97" s="64"/>
      <c r="EO97" s="55"/>
      <c r="EP97" s="55"/>
      <c r="EQ97" s="55"/>
      <c r="ER97" s="55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</row>
    <row r="98" spans="73:175" ht="9" customHeight="1"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</row>
    <row r="99" spans="73:175" ht="9" customHeight="1"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</row>
    <row r="100" spans="2:175" ht="16.5" customHeight="1">
      <c r="B100" s="452" t="s">
        <v>130</v>
      </c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578" t="s">
        <v>123</v>
      </c>
      <c r="AI100" s="578"/>
      <c r="AJ100" s="578"/>
      <c r="AK100" s="578"/>
      <c r="AL100" s="578"/>
      <c r="AM100" s="578"/>
      <c r="AN100" s="578"/>
      <c r="AO100" s="578"/>
      <c r="AP100" s="578"/>
      <c r="AQ100" s="578"/>
      <c r="AR100" s="578"/>
      <c r="AS100" s="578"/>
      <c r="AT100" s="578"/>
      <c r="AU100" s="578"/>
      <c r="AV100" s="578"/>
      <c r="AW100" s="578"/>
      <c r="AX100" s="578"/>
      <c r="AY100" s="578"/>
      <c r="AZ100" s="578"/>
      <c r="BA100" s="578"/>
      <c r="BB100" s="578"/>
      <c r="BC100" s="578"/>
      <c r="BD100" s="578"/>
      <c r="BE100" s="578"/>
      <c r="BF100" s="578"/>
      <c r="BG100" s="578"/>
      <c r="BH100" s="578"/>
      <c r="BI100" s="578"/>
      <c r="BJ100" s="578"/>
      <c r="BK100" s="578"/>
      <c r="BL100" s="578"/>
      <c r="BM100" s="578"/>
      <c r="BN100" s="578"/>
      <c r="BO100" s="578"/>
      <c r="BP100" s="578"/>
      <c r="BQ100" s="578"/>
      <c r="BR100" s="578"/>
      <c r="BU100" s="54"/>
      <c r="BV100" s="452" t="s">
        <v>131</v>
      </c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578" t="s">
        <v>122</v>
      </c>
      <c r="CZ100" s="578"/>
      <c r="DA100" s="578"/>
      <c r="DB100" s="578"/>
      <c r="DC100" s="578"/>
      <c r="DD100" s="578"/>
      <c r="DE100" s="578"/>
      <c r="DF100" s="578"/>
      <c r="DG100" s="578"/>
      <c r="DH100" s="578"/>
      <c r="DI100" s="578"/>
      <c r="DJ100" s="578"/>
      <c r="DK100" s="578"/>
      <c r="DL100" s="578"/>
      <c r="DM100" s="578"/>
      <c r="DN100" s="578"/>
      <c r="DO100" s="578"/>
      <c r="DP100" s="578"/>
      <c r="DQ100" s="578"/>
      <c r="DR100" s="578"/>
      <c r="DS100" s="578"/>
      <c r="DT100" s="578"/>
      <c r="DU100" s="578"/>
      <c r="DV100" s="578"/>
      <c r="DW100" s="578"/>
      <c r="DX100" s="578"/>
      <c r="DY100" s="578"/>
      <c r="DZ100" s="578"/>
      <c r="EA100" s="578"/>
      <c r="EB100" s="578"/>
      <c r="EC100" s="578"/>
      <c r="ED100" s="578"/>
      <c r="EE100" s="578"/>
      <c r="EF100" s="578"/>
      <c r="EG100" s="578"/>
      <c r="EH100" s="578"/>
      <c r="EI100" s="578"/>
      <c r="EJ100" s="578"/>
      <c r="EK100" s="578"/>
      <c r="EL100" s="578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</row>
    <row r="101" spans="2:175" ht="16.5" customHeight="1">
      <c r="B101" s="453"/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579"/>
      <c r="AI101" s="579"/>
      <c r="AJ101" s="579"/>
      <c r="AK101" s="579"/>
      <c r="AL101" s="579"/>
      <c r="AM101" s="579"/>
      <c r="AN101" s="579"/>
      <c r="AO101" s="579"/>
      <c r="AP101" s="579"/>
      <c r="AQ101" s="579"/>
      <c r="AR101" s="579"/>
      <c r="AS101" s="579"/>
      <c r="AT101" s="579"/>
      <c r="AU101" s="579"/>
      <c r="AV101" s="579"/>
      <c r="AW101" s="579"/>
      <c r="AX101" s="579"/>
      <c r="AY101" s="579"/>
      <c r="AZ101" s="579"/>
      <c r="BA101" s="579"/>
      <c r="BB101" s="579"/>
      <c r="BC101" s="579"/>
      <c r="BD101" s="579"/>
      <c r="BE101" s="579"/>
      <c r="BF101" s="579"/>
      <c r="BG101" s="579"/>
      <c r="BH101" s="579"/>
      <c r="BI101" s="579"/>
      <c r="BJ101" s="579"/>
      <c r="BK101" s="579"/>
      <c r="BL101" s="579"/>
      <c r="BM101" s="579"/>
      <c r="BN101" s="579"/>
      <c r="BO101" s="579"/>
      <c r="BP101" s="579"/>
      <c r="BQ101" s="579"/>
      <c r="BR101" s="579"/>
      <c r="BU101" s="54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578"/>
      <c r="CZ101" s="578"/>
      <c r="DA101" s="578"/>
      <c r="DB101" s="578"/>
      <c r="DC101" s="578"/>
      <c r="DD101" s="578"/>
      <c r="DE101" s="578"/>
      <c r="DF101" s="578"/>
      <c r="DG101" s="578"/>
      <c r="DH101" s="578"/>
      <c r="DI101" s="578"/>
      <c r="DJ101" s="578"/>
      <c r="DK101" s="578"/>
      <c r="DL101" s="578"/>
      <c r="DM101" s="578"/>
      <c r="DN101" s="578"/>
      <c r="DO101" s="578"/>
      <c r="DP101" s="578"/>
      <c r="DQ101" s="578"/>
      <c r="DR101" s="578"/>
      <c r="DS101" s="578"/>
      <c r="DT101" s="578"/>
      <c r="DU101" s="578"/>
      <c r="DV101" s="578"/>
      <c r="DW101" s="578"/>
      <c r="DX101" s="578"/>
      <c r="DY101" s="578"/>
      <c r="DZ101" s="578"/>
      <c r="EA101" s="578"/>
      <c r="EB101" s="578"/>
      <c r="EC101" s="578"/>
      <c r="ED101" s="578"/>
      <c r="EE101" s="578"/>
      <c r="EF101" s="578"/>
      <c r="EG101" s="578"/>
      <c r="EH101" s="578"/>
      <c r="EI101" s="578"/>
      <c r="EJ101" s="578"/>
      <c r="EK101" s="578"/>
      <c r="EL101" s="578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</row>
    <row r="102" spans="2:175" ht="27" customHeight="1">
      <c r="B102" s="558" t="s">
        <v>138</v>
      </c>
      <c r="C102" s="559"/>
      <c r="D102" s="559"/>
      <c r="E102" s="559"/>
      <c r="F102" s="559"/>
      <c r="G102" s="559"/>
      <c r="H102" s="559"/>
      <c r="I102" s="559"/>
      <c r="J102" s="559"/>
      <c r="K102" s="559"/>
      <c r="L102" s="559"/>
      <c r="M102" s="559"/>
      <c r="N102" s="559"/>
      <c r="O102" s="448" t="str">
        <f>B103</f>
        <v>音更Ｕｎ１</v>
      </c>
      <c r="P102" s="449"/>
      <c r="Q102" s="449"/>
      <c r="R102" s="449"/>
      <c r="S102" s="449"/>
      <c r="T102" s="449"/>
      <c r="U102" s="449"/>
      <c r="V102" s="449"/>
      <c r="W102" s="448" t="str">
        <f>B108</f>
        <v>明星Ｈ２</v>
      </c>
      <c r="X102" s="449"/>
      <c r="Y102" s="449"/>
      <c r="Z102" s="449"/>
      <c r="AA102" s="449"/>
      <c r="AB102" s="449"/>
      <c r="AC102" s="449"/>
      <c r="AD102" s="449"/>
      <c r="AE102" s="448" t="str">
        <f>B113</f>
        <v>芽室１</v>
      </c>
      <c r="AF102" s="449"/>
      <c r="AG102" s="449"/>
      <c r="AH102" s="449"/>
      <c r="AI102" s="449"/>
      <c r="AJ102" s="449"/>
      <c r="AK102" s="449"/>
      <c r="AL102" s="449"/>
      <c r="AM102" s="448" t="str">
        <f>B118</f>
        <v>緑陽台２</v>
      </c>
      <c r="AN102" s="449"/>
      <c r="AO102" s="449"/>
      <c r="AP102" s="449"/>
      <c r="AQ102" s="449"/>
      <c r="AR102" s="449"/>
      <c r="AS102" s="449"/>
      <c r="AT102" s="450"/>
      <c r="AU102" s="386" t="s">
        <v>29</v>
      </c>
      <c r="AV102" s="386"/>
      <c r="AW102" s="387"/>
      <c r="AX102" s="385" t="s">
        <v>30</v>
      </c>
      <c r="AY102" s="386"/>
      <c r="AZ102" s="387"/>
      <c r="BA102" s="385" t="s">
        <v>31</v>
      </c>
      <c r="BB102" s="386"/>
      <c r="BC102" s="387"/>
      <c r="BD102" s="385" t="s">
        <v>28</v>
      </c>
      <c r="BE102" s="386"/>
      <c r="BF102" s="387"/>
      <c r="BG102" s="385" t="s">
        <v>32</v>
      </c>
      <c r="BH102" s="386"/>
      <c r="BI102" s="387"/>
      <c r="BJ102" s="385" t="s">
        <v>33</v>
      </c>
      <c r="BK102" s="386"/>
      <c r="BL102" s="387"/>
      <c r="BM102" s="385" t="s">
        <v>34</v>
      </c>
      <c r="BN102" s="386"/>
      <c r="BO102" s="387"/>
      <c r="BP102" s="385" t="s">
        <v>35</v>
      </c>
      <c r="BQ102" s="386"/>
      <c r="BR102" s="387"/>
      <c r="BU102" s="54"/>
      <c r="BV102" s="558" t="s">
        <v>65</v>
      </c>
      <c r="BW102" s="559"/>
      <c r="BX102" s="559"/>
      <c r="BY102" s="559"/>
      <c r="BZ102" s="559"/>
      <c r="CA102" s="559"/>
      <c r="CB102" s="559"/>
      <c r="CC102" s="559"/>
      <c r="CD102" s="559"/>
      <c r="CE102" s="559"/>
      <c r="CF102" s="559"/>
      <c r="CG102" s="559"/>
      <c r="CH102" s="559"/>
      <c r="CI102" s="482" t="str">
        <f>BV103</f>
        <v>豊成サッカー
少年団２年Ｂ</v>
      </c>
      <c r="CJ102" s="483"/>
      <c r="CK102" s="483"/>
      <c r="CL102" s="483"/>
      <c r="CM102" s="483"/>
      <c r="CN102" s="483"/>
      <c r="CO102" s="483"/>
      <c r="CP102" s="484"/>
      <c r="CQ102" s="482" t="str">
        <f>BV113</f>
        <v>芽室サッカー
少年団２年Ｂ</v>
      </c>
      <c r="CR102" s="483"/>
      <c r="CS102" s="483"/>
      <c r="CT102" s="483"/>
      <c r="CU102" s="483"/>
      <c r="CV102" s="483"/>
      <c r="CW102" s="483"/>
      <c r="CX102" s="484"/>
      <c r="CY102" s="482" t="str">
        <f>BV123</f>
        <v>稲田サッカー
少年団２年</v>
      </c>
      <c r="CZ102" s="483"/>
      <c r="DA102" s="483"/>
      <c r="DB102" s="483"/>
      <c r="DC102" s="483"/>
      <c r="DD102" s="483"/>
      <c r="DE102" s="483"/>
      <c r="DF102" s="484"/>
      <c r="DG102" s="385" t="s">
        <v>29</v>
      </c>
      <c r="DH102" s="386"/>
      <c r="DI102" s="387"/>
      <c r="DJ102" s="385" t="s">
        <v>30</v>
      </c>
      <c r="DK102" s="386"/>
      <c r="DL102" s="387"/>
      <c r="DM102" s="385" t="s">
        <v>31</v>
      </c>
      <c r="DN102" s="386"/>
      <c r="DO102" s="387"/>
      <c r="DP102" s="385" t="s">
        <v>28</v>
      </c>
      <c r="DQ102" s="386"/>
      <c r="DR102" s="387"/>
      <c r="DS102" s="385" t="s">
        <v>32</v>
      </c>
      <c r="DT102" s="386"/>
      <c r="DU102" s="387"/>
      <c r="DV102" s="385" t="s">
        <v>33</v>
      </c>
      <c r="DW102" s="386"/>
      <c r="DX102" s="387"/>
      <c r="DY102" s="385" t="s">
        <v>34</v>
      </c>
      <c r="DZ102" s="386"/>
      <c r="EA102" s="387"/>
      <c r="EB102" s="385" t="s">
        <v>35</v>
      </c>
      <c r="EC102" s="386"/>
      <c r="ED102" s="387"/>
      <c r="EE102" s="136"/>
      <c r="EF102" s="136"/>
      <c r="EG102" s="136"/>
      <c r="EH102" s="136"/>
      <c r="EI102" s="136"/>
      <c r="EJ102" s="136"/>
      <c r="EK102" s="136"/>
      <c r="EL102" s="136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</row>
    <row r="103" spans="2:149" ht="15" customHeight="1">
      <c r="B103" s="458" t="s">
        <v>47</v>
      </c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516"/>
      <c r="O103" s="429"/>
      <c r="P103" s="429"/>
      <c r="Q103" s="429"/>
      <c r="R103" s="429"/>
      <c r="S103" s="429"/>
      <c r="T103" s="429"/>
      <c r="U103" s="429"/>
      <c r="V103" s="429"/>
      <c r="W103" s="432">
        <v>3</v>
      </c>
      <c r="X103" s="433"/>
      <c r="Y103" s="433"/>
      <c r="Z103" s="436" t="str">
        <f>IF(X105="","",IF(X105&lt;AB105,"●",IF(X105&gt;AB105,"○",IF(X105=AB105,"△"))))</f>
        <v>●</v>
      </c>
      <c r="AA103" s="436"/>
      <c r="AB103" s="31"/>
      <c r="AC103" s="31"/>
      <c r="AD103" s="32"/>
      <c r="AE103" s="432">
        <v>15</v>
      </c>
      <c r="AF103" s="433"/>
      <c r="AG103" s="433"/>
      <c r="AH103" s="436" t="str">
        <f>IF(AF105="","",IF(AF105&lt;AJ105,"●",IF(AF105&gt;AJ105,"○",IF(AF105=AJ105,"△"))))</f>
        <v>○</v>
      </c>
      <c r="AI103" s="436"/>
      <c r="AJ103" s="31"/>
      <c r="AK103" s="31"/>
      <c r="AL103" s="32"/>
      <c r="AM103" s="432">
        <v>9</v>
      </c>
      <c r="AN103" s="433"/>
      <c r="AO103" s="433"/>
      <c r="AP103" s="436" t="str">
        <f>IF(AN105="","",IF(AN105&lt;AR105,"●",IF(AN105&gt;AR105,"○",IF(AN105=AR105,"△"))))</f>
        <v>△</v>
      </c>
      <c r="AQ103" s="436"/>
      <c r="AR103" s="31"/>
      <c r="AS103" s="31"/>
      <c r="AT103" s="32"/>
      <c r="AU103" s="604">
        <f>COUNTIF(O103:AT104,"○")*1</f>
        <v>1</v>
      </c>
      <c r="AV103" s="604"/>
      <c r="AW103" s="604"/>
      <c r="AX103" s="549">
        <f>COUNTIF(O103:AT104,"●")*1</f>
        <v>1</v>
      </c>
      <c r="AY103" s="549"/>
      <c r="AZ103" s="549"/>
      <c r="BA103" s="549">
        <f>COUNTIF(O103:AT104,"△")*1</f>
        <v>1</v>
      </c>
      <c r="BB103" s="549"/>
      <c r="BC103" s="549"/>
      <c r="BD103" s="549">
        <f>COUNTIF(O103:AT104,"○")*3+COUNTIF(O103:AT104,"△")*1</f>
        <v>4</v>
      </c>
      <c r="BE103" s="549"/>
      <c r="BF103" s="549"/>
      <c r="BG103" s="605">
        <f>P105+X105+AF105+AN105</f>
        <v>2</v>
      </c>
      <c r="BH103" s="605"/>
      <c r="BI103" s="605"/>
      <c r="BJ103" s="549">
        <f>T105+AB105+AJ105+AR105</f>
        <v>2</v>
      </c>
      <c r="BK103" s="549"/>
      <c r="BL103" s="549"/>
      <c r="BM103" s="549">
        <f>BG103-BJ103</f>
        <v>0</v>
      </c>
      <c r="BN103" s="549"/>
      <c r="BO103" s="549"/>
      <c r="BP103" s="439">
        <v>3</v>
      </c>
      <c r="BQ103" s="440"/>
      <c r="BR103" s="441"/>
      <c r="BV103" s="591" t="s">
        <v>68</v>
      </c>
      <c r="BW103" s="592"/>
      <c r="BX103" s="592"/>
      <c r="BY103" s="592"/>
      <c r="BZ103" s="592"/>
      <c r="CA103" s="592"/>
      <c r="CB103" s="592"/>
      <c r="CC103" s="592"/>
      <c r="CD103" s="592"/>
      <c r="CE103" s="592"/>
      <c r="CF103" s="592"/>
      <c r="CG103" s="592"/>
      <c r="CH103" s="593"/>
      <c r="CI103" s="464"/>
      <c r="CJ103" s="476"/>
      <c r="CK103" s="476"/>
      <c r="CL103" s="476"/>
      <c r="CM103" s="476"/>
      <c r="CN103" s="476"/>
      <c r="CO103" s="476"/>
      <c r="CP103" s="477"/>
      <c r="CQ103" s="478">
        <v>5</v>
      </c>
      <c r="CR103" s="479"/>
      <c r="CS103" s="479"/>
      <c r="CT103" s="485" t="str">
        <f>IF(CR105="","",IF(CR105&lt;CV105,"●",IF(CR105&gt;CV105,"○",IF(CR105=CV105,"△"))))</f>
        <v>○</v>
      </c>
      <c r="CU103" s="485"/>
      <c r="CV103" s="29"/>
      <c r="CW103" s="29"/>
      <c r="CX103" s="30"/>
      <c r="CY103" s="478">
        <v>10</v>
      </c>
      <c r="CZ103" s="479"/>
      <c r="DA103" s="479"/>
      <c r="DB103" s="485" t="str">
        <f>IF(CZ105="","",IF(CZ105&lt;DD105,"●",IF(CZ105&gt;DD105,"○",IF(CZ105=DD105,"△"))))</f>
        <v>●</v>
      </c>
      <c r="DC103" s="485"/>
      <c r="DD103" s="29"/>
      <c r="DE103" s="29"/>
      <c r="DF103" s="30"/>
      <c r="DG103" s="388">
        <f>COUNTIF(CI103:DF104,"○")*1+COUNTIF(CI108:DF109,"○")*1</f>
        <v>1</v>
      </c>
      <c r="DH103" s="389"/>
      <c r="DI103" s="390"/>
      <c r="DJ103" s="388">
        <f>COUNTIF(CL103:DI104,"●")*1+COUNTIF(CL108:DI109,"●")*1</f>
        <v>3</v>
      </c>
      <c r="DK103" s="389"/>
      <c r="DL103" s="390"/>
      <c r="DM103" s="388">
        <f>COUNTIF(CI103:DL104,"△")*1+COUNTIF(CI108:DL109,"△")*1</f>
        <v>0</v>
      </c>
      <c r="DN103" s="389"/>
      <c r="DO103" s="390"/>
      <c r="DP103" s="388">
        <f>COUNTIF(CI103:DF104,"○")*3+COUNTIF(CI103:DF104,"△")*1+COUNTIF(CI108:DF109,"○")*3+COUNTIF(CI108:DF109,"△")*1</f>
        <v>3</v>
      </c>
      <c r="DQ103" s="389"/>
      <c r="DR103" s="390"/>
      <c r="DS103" s="624">
        <f>CR110+CR105+CZ105+CZ110</f>
        <v>1</v>
      </c>
      <c r="DT103" s="625"/>
      <c r="DU103" s="626"/>
      <c r="DV103" s="388">
        <f>CV105+DD105+DD110+CV110</f>
        <v>5</v>
      </c>
      <c r="DW103" s="389"/>
      <c r="DX103" s="390"/>
      <c r="DY103" s="388">
        <f>DS103-DV103</f>
        <v>-4</v>
      </c>
      <c r="DZ103" s="389"/>
      <c r="EA103" s="390"/>
      <c r="EB103" s="388">
        <v>3</v>
      </c>
      <c r="EC103" s="389"/>
      <c r="ED103" s="390"/>
      <c r="EE103" s="130"/>
      <c r="EF103" s="130"/>
      <c r="EG103" s="130"/>
      <c r="EH103" s="130"/>
      <c r="EI103" s="130"/>
      <c r="EJ103" s="94"/>
      <c r="EK103" s="94"/>
      <c r="EL103" s="94"/>
      <c r="EM103" s="54"/>
      <c r="EN103" s="54"/>
      <c r="EO103" s="54"/>
      <c r="EP103" s="54"/>
      <c r="EQ103" s="54"/>
      <c r="ER103" s="54"/>
      <c r="ES103" s="54"/>
    </row>
    <row r="104" spans="1:149" ht="15" customHeight="1" thickBot="1">
      <c r="A104" s="139"/>
      <c r="B104" s="460"/>
      <c r="C104" s="461"/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517"/>
      <c r="O104" s="430"/>
      <c r="P104" s="430"/>
      <c r="Q104" s="430"/>
      <c r="R104" s="430"/>
      <c r="S104" s="430"/>
      <c r="T104" s="430"/>
      <c r="U104" s="430"/>
      <c r="V104" s="430"/>
      <c r="W104" s="434"/>
      <c r="X104" s="435"/>
      <c r="Y104" s="435"/>
      <c r="Z104" s="437"/>
      <c r="AA104" s="437"/>
      <c r="AB104" s="36"/>
      <c r="AC104" s="36"/>
      <c r="AD104" s="37"/>
      <c r="AE104" s="434"/>
      <c r="AF104" s="435"/>
      <c r="AG104" s="435"/>
      <c r="AH104" s="437"/>
      <c r="AI104" s="437"/>
      <c r="AJ104" s="36"/>
      <c r="AK104" s="36"/>
      <c r="AL104" s="37"/>
      <c r="AM104" s="434"/>
      <c r="AN104" s="435"/>
      <c r="AO104" s="435"/>
      <c r="AP104" s="437"/>
      <c r="AQ104" s="437"/>
      <c r="AR104" s="36"/>
      <c r="AS104" s="36"/>
      <c r="AT104" s="37"/>
      <c r="AU104" s="447"/>
      <c r="AV104" s="447"/>
      <c r="AW104" s="447"/>
      <c r="AX104" s="550"/>
      <c r="AY104" s="550"/>
      <c r="AZ104" s="550"/>
      <c r="BA104" s="550"/>
      <c r="BB104" s="550"/>
      <c r="BC104" s="550"/>
      <c r="BD104" s="550"/>
      <c r="BE104" s="550"/>
      <c r="BF104" s="550"/>
      <c r="BG104" s="606"/>
      <c r="BH104" s="606"/>
      <c r="BI104" s="606"/>
      <c r="BJ104" s="550"/>
      <c r="BK104" s="550"/>
      <c r="BL104" s="550"/>
      <c r="BM104" s="550"/>
      <c r="BN104" s="550"/>
      <c r="BO104" s="550"/>
      <c r="BP104" s="442"/>
      <c r="BQ104" s="443"/>
      <c r="BR104" s="444"/>
      <c r="BV104" s="460"/>
      <c r="BW104" s="594"/>
      <c r="BX104" s="594"/>
      <c r="BY104" s="594"/>
      <c r="BZ104" s="594"/>
      <c r="CA104" s="594"/>
      <c r="CB104" s="594"/>
      <c r="CC104" s="594"/>
      <c r="CD104" s="594"/>
      <c r="CE104" s="594"/>
      <c r="CF104" s="594"/>
      <c r="CG104" s="594"/>
      <c r="CH104" s="595"/>
      <c r="CI104" s="422"/>
      <c r="CJ104" s="423"/>
      <c r="CK104" s="423"/>
      <c r="CL104" s="423"/>
      <c r="CM104" s="423"/>
      <c r="CN104" s="423"/>
      <c r="CO104" s="423"/>
      <c r="CP104" s="424"/>
      <c r="CQ104" s="480"/>
      <c r="CR104" s="481"/>
      <c r="CS104" s="481"/>
      <c r="CT104" s="398"/>
      <c r="CU104" s="398"/>
      <c r="CV104" s="34"/>
      <c r="CW104" s="34"/>
      <c r="CX104" s="35"/>
      <c r="CY104" s="480"/>
      <c r="CZ104" s="481"/>
      <c r="DA104" s="481"/>
      <c r="DB104" s="398"/>
      <c r="DC104" s="398"/>
      <c r="DD104" s="34"/>
      <c r="DE104" s="34"/>
      <c r="DF104" s="35"/>
      <c r="DG104" s="391"/>
      <c r="DH104" s="392"/>
      <c r="DI104" s="393"/>
      <c r="DJ104" s="391"/>
      <c r="DK104" s="392"/>
      <c r="DL104" s="393"/>
      <c r="DM104" s="391"/>
      <c r="DN104" s="392"/>
      <c r="DO104" s="393"/>
      <c r="DP104" s="391"/>
      <c r="DQ104" s="392"/>
      <c r="DR104" s="393"/>
      <c r="DS104" s="627"/>
      <c r="DT104" s="628"/>
      <c r="DU104" s="629"/>
      <c r="DV104" s="391"/>
      <c r="DW104" s="392"/>
      <c r="DX104" s="393"/>
      <c r="DY104" s="391"/>
      <c r="DZ104" s="392"/>
      <c r="EA104" s="393"/>
      <c r="EB104" s="391"/>
      <c r="EC104" s="392"/>
      <c r="ED104" s="393"/>
      <c r="EE104" s="130"/>
      <c r="EF104" s="130"/>
      <c r="EG104" s="130"/>
      <c r="EH104" s="130"/>
      <c r="EI104" s="130"/>
      <c r="EJ104" s="94"/>
      <c r="EK104" s="94"/>
      <c r="EL104" s="94"/>
      <c r="EM104" s="59"/>
      <c r="EN104" s="59"/>
      <c r="EO104" s="59"/>
      <c r="EP104" s="59"/>
      <c r="EQ104" s="59"/>
      <c r="ER104" s="59"/>
      <c r="ES104" s="59"/>
    </row>
    <row r="105" spans="1:149" ht="15" customHeight="1" thickBot="1" thickTop="1">
      <c r="A105" s="139">
        <v>5</v>
      </c>
      <c r="B105" s="462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518"/>
      <c r="O105" s="451"/>
      <c r="P105" s="451"/>
      <c r="Q105" s="451"/>
      <c r="R105" s="451"/>
      <c r="S105" s="451"/>
      <c r="T105" s="451"/>
      <c r="U105" s="451"/>
      <c r="V105" s="451"/>
      <c r="W105" s="39"/>
      <c r="X105" s="437">
        <v>0</v>
      </c>
      <c r="Y105" s="437"/>
      <c r="Z105" s="437" t="s">
        <v>36</v>
      </c>
      <c r="AA105" s="437"/>
      <c r="AB105" s="437">
        <v>1</v>
      </c>
      <c r="AC105" s="437"/>
      <c r="AD105" s="89"/>
      <c r="AE105" s="39"/>
      <c r="AF105" s="437">
        <v>2</v>
      </c>
      <c r="AG105" s="437"/>
      <c r="AH105" s="437" t="s">
        <v>36</v>
      </c>
      <c r="AI105" s="437"/>
      <c r="AJ105" s="437">
        <v>1</v>
      </c>
      <c r="AK105" s="437"/>
      <c r="AL105" s="89"/>
      <c r="AM105" s="39"/>
      <c r="AN105" s="437">
        <v>0</v>
      </c>
      <c r="AO105" s="437"/>
      <c r="AP105" s="437" t="s">
        <v>36</v>
      </c>
      <c r="AQ105" s="437"/>
      <c r="AR105" s="437">
        <v>0</v>
      </c>
      <c r="AS105" s="437"/>
      <c r="AT105" s="40"/>
      <c r="AU105" s="607"/>
      <c r="AV105" s="607"/>
      <c r="AW105" s="607"/>
      <c r="AX105" s="551"/>
      <c r="AY105" s="551"/>
      <c r="AZ105" s="551"/>
      <c r="BA105" s="551"/>
      <c r="BB105" s="551"/>
      <c r="BC105" s="551"/>
      <c r="BD105" s="551"/>
      <c r="BE105" s="551"/>
      <c r="BF105" s="551"/>
      <c r="BG105" s="608"/>
      <c r="BH105" s="608"/>
      <c r="BI105" s="608"/>
      <c r="BJ105" s="551"/>
      <c r="BK105" s="551"/>
      <c r="BL105" s="551"/>
      <c r="BM105" s="551"/>
      <c r="BN105" s="551"/>
      <c r="BO105" s="551"/>
      <c r="BP105" s="442"/>
      <c r="BQ105" s="443"/>
      <c r="BR105" s="444"/>
      <c r="BU105" s="52"/>
      <c r="BV105" s="460"/>
      <c r="BW105" s="594"/>
      <c r="BX105" s="594"/>
      <c r="BY105" s="594"/>
      <c r="BZ105" s="594"/>
      <c r="CA105" s="594"/>
      <c r="CB105" s="594"/>
      <c r="CC105" s="594"/>
      <c r="CD105" s="594"/>
      <c r="CE105" s="594"/>
      <c r="CF105" s="594"/>
      <c r="CG105" s="594"/>
      <c r="CH105" s="595"/>
      <c r="CI105" s="422"/>
      <c r="CJ105" s="423"/>
      <c r="CK105" s="423"/>
      <c r="CL105" s="423"/>
      <c r="CM105" s="423"/>
      <c r="CN105" s="423"/>
      <c r="CO105" s="423"/>
      <c r="CP105" s="424"/>
      <c r="CQ105" s="38"/>
      <c r="CR105" s="398">
        <v>1</v>
      </c>
      <c r="CS105" s="398"/>
      <c r="CT105" s="398" t="s">
        <v>36</v>
      </c>
      <c r="CU105" s="398"/>
      <c r="CV105" s="398">
        <v>0</v>
      </c>
      <c r="CW105" s="398"/>
      <c r="CX105" s="33"/>
      <c r="CY105" s="38"/>
      <c r="CZ105" s="398">
        <v>0</v>
      </c>
      <c r="DA105" s="398"/>
      <c r="DB105" s="398" t="s">
        <v>36</v>
      </c>
      <c r="DC105" s="398"/>
      <c r="DD105" s="398">
        <v>2</v>
      </c>
      <c r="DE105" s="398"/>
      <c r="DF105" s="33"/>
      <c r="DG105" s="391"/>
      <c r="DH105" s="392"/>
      <c r="DI105" s="393"/>
      <c r="DJ105" s="391"/>
      <c r="DK105" s="392"/>
      <c r="DL105" s="393"/>
      <c r="DM105" s="391"/>
      <c r="DN105" s="392"/>
      <c r="DO105" s="393"/>
      <c r="DP105" s="391"/>
      <c r="DQ105" s="392"/>
      <c r="DR105" s="393"/>
      <c r="DS105" s="627"/>
      <c r="DT105" s="628"/>
      <c r="DU105" s="629"/>
      <c r="DV105" s="391"/>
      <c r="DW105" s="392"/>
      <c r="DX105" s="393"/>
      <c r="DY105" s="391"/>
      <c r="DZ105" s="392"/>
      <c r="EA105" s="393"/>
      <c r="EB105" s="391"/>
      <c r="EC105" s="392"/>
      <c r="ED105" s="393"/>
      <c r="EE105" s="130"/>
      <c r="EF105" s="130"/>
      <c r="EG105" s="130"/>
      <c r="EH105" s="130"/>
      <c r="EI105" s="130"/>
      <c r="EJ105" s="94"/>
      <c r="EK105" s="94"/>
      <c r="EL105" s="94"/>
      <c r="EM105" s="63"/>
      <c r="EN105" s="63"/>
      <c r="EO105" s="63"/>
      <c r="EP105" s="63"/>
      <c r="EQ105" s="64"/>
      <c r="ER105" s="64"/>
      <c r="ES105" s="64"/>
    </row>
    <row r="106" spans="1:149" ht="15" customHeight="1" thickBot="1" thickTop="1">
      <c r="A106" s="139"/>
      <c r="B106" s="462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518"/>
      <c r="O106" s="451"/>
      <c r="P106" s="451"/>
      <c r="Q106" s="451"/>
      <c r="R106" s="451"/>
      <c r="S106" s="451"/>
      <c r="T106" s="451"/>
      <c r="U106" s="451"/>
      <c r="V106" s="451"/>
      <c r="W106" s="39"/>
      <c r="X106" s="437"/>
      <c r="Y106" s="437"/>
      <c r="Z106" s="437"/>
      <c r="AA106" s="437"/>
      <c r="AB106" s="437"/>
      <c r="AC106" s="437"/>
      <c r="AD106" s="89"/>
      <c r="AE106" s="39"/>
      <c r="AF106" s="437"/>
      <c r="AG106" s="437"/>
      <c r="AH106" s="437"/>
      <c r="AI106" s="437"/>
      <c r="AJ106" s="437"/>
      <c r="AK106" s="437"/>
      <c r="AL106" s="89"/>
      <c r="AM106" s="39"/>
      <c r="AN106" s="437"/>
      <c r="AO106" s="437"/>
      <c r="AP106" s="437"/>
      <c r="AQ106" s="437"/>
      <c r="AR106" s="437"/>
      <c r="AS106" s="437"/>
      <c r="AT106" s="40"/>
      <c r="AU106" s="607"/>
      <c r="AV106" s="607"/>
      <c r="AW106" s="607"/>
      <c r="AX106" s="551"/>
      <c r="AY106" s="551"/>
      <c r="AZ106" s="551"/>
      <c r="BA106" s="551"/>
      <c r="BB106" s="551"/>
      <c r="BC106" s="551"/>
      <c r="BD106" s="551"/>
      <c r="BE106" s="551"/>
      <c r="BF106" s="551"/>
      <c r="BG106" s="608"/>
      <c r="BH106" s="608"/>
      <c r="BI106" s="608"/>
      <c r="BJ106" s="551"/>
      <c r="BK106" s="551"/>
      <c r="BL106" s="551"/>
      <c r="BM106" s="551"/>
      <c r="BN106" s="551"/>
      <c r="BO106" s="551"/>
      <c r="BP106" s="442"/>
      <c r="BQ106" s="443"/>
      <c r="BR106" s="444"/>
      <c r="BV106" s="460"/>
      <c r="BW106" s="594"/>
      <c r="BX106" s="594"/>
      <c r="BY106" s="594"/>
      <c r="BZ106" s="594"/>
      <c r="CA106" s="594"/>
      <c r="CB106" s="594"/>
      <c r="CC106" s="594"/>
      <c r="CD106" s="594"/>
      <c r="CE106" s="594"/>
      <c r="CF106" s="594"/>
      <c r="CG106" s="594"/>
      <c r="CH106" s="595"/>
      <c r="CI106" s="422"/>
      <c r="CJ106" s="423"/>
      <c r="CK106" s="423"/>
      <c r="CL106" s="423"/>
      <c r="CM106" s="423"/>
      <c r="CN106" s="423"/>
      <c r="CO106" s="423"/>
      <c r="CP106" s="424"/>
      <c r="CQ106" s="38"/>
      <c r="CR106" s="398"/>
      <c r="CS106" s="398"/>
      <c r="CT106" s="398"/>
      <c r="CU106" s="398"/>
      <c r="CV106" s="398"/>
      <c r="CW106" s="398"/>
      <c r="CX106" s="33"/>
      <c r="CY106" s="38"/>
      <c r="CZ106" s="398"/>
      <c r="DA106" s="398"/>
      <c r="DB106" s="398"/>
      <c r="DC106" s="398"/>
      <c r="DD106" s="398"/>
      <c r="DE106" s="398"/>
      <c r="DF106" s="33"/>
      <c r="DG106" s="391"/>
      <c r="DH106" s="392"/>
      <c r="DI106" s="393"/>
      <c r="DJ106" s="391"/>
      <c r="DK106" s="392"/>
      <c r="DL106" s="393"/>
      <c r="DM106" s="391"/>
      <c r="DN106" s="392"/>
      <c r="DO106" s="393"/>
      <c r="DP106" s="391"/>
      <c r="DQ106" s="392"/>
      <c r="DR106" s="393"/>
      <c r="DS106" s="627"/>
      <c r="DT106" s="628"/>
      <c r="DU106" s="629"/>
      <c r="DV106" s="391"/>
      <c r="DW106" s="392"/>
      <c r="DX106" s="393"/>
      <c r="DY106" s="391"/>
      <c r="DZ106" s="392"/>
      <c r="EA106" s="393"/>
      <c r="EB106" s="391"/>
      <c r="EC106" s="392"/>
      <c r="ED106" s="393"/>
      <c r="EE106" s="130"/>
      <c r="EF106" s="130"/>
      <c r="EG106" s="130"/>
      <c r="EH106" s="130"/>
      <c r="EI106" s="130"/>
      <c r="EJ106" s="94"/>
      <c r="EK106" s="94"/>
      <c r="EL106" s="94"/>
      <c r="EM106" s="63"/>
      <c r="EN106" s="63"/>
      <c r="EO106" s="63"/>
      <c r="EP106" s="63"/>
      <c r="EQ106" s="64"/>
      <c r="ER106" s="64"/>
      <c r="ES106" s="64"/>
    </row>
    <row r="107" spans="1:149" ht="15" customHeight="1" thickTop="1">
      <c r="A107" s="139"/>
      <c r="B107" s="519"/>
      <c r="C107" s="520"/>
      <c r="D107" s="520"/>
      <c r="E107" s="520"/>
      <c r="F107" s="520"/>
      <c r="G107" s="520"/>
      <c r="H107" s="520"/>
      <c r="I107" s="520"/>
      <c r="J107" s="520"/>
      <c r="K107" s="520"/>
      <c r="L107" s="520"/>
      <c r="M107" s="520"/>
      <c r="N107" s="521"/>
      <c r="O107" s="451"/>
      <c r="P107" s="451"/>
      <c r="Q107" s="451"/>
      <c r="R107" s="451"/>
      <c r="S107" s="451"/>
      <c r="T107" s="451"/>
      <c r="U107" s="451"/>
      <c r="V107" s="451"/>
      <c r="W107" s="39"/>
      <c r="X107" s="437"/>
      <c r="Y107" s="437"/>
      <c r="Z107" s="437"/>
      <c r="AA107" s="437"/>
      <c r="AB107" s="437"/>
      <c r="AC107" s="437"/>
      <c r="AD107" s="89"/>
      <c r="AE107" s="39"/>
      <c r="AF107" s="437"/>
      <c r="AG107" s="437"/>
      <c r="AH107" s="437"/>
      <c r="AI107" s="437"/>
      <c r="AJ107" s="437"/>
      <c r="AK107" s="437"/>
      <c r="AL107" s="89"/>
      <c r="AM107" s="39"/>
      <c r="AN107" s="437"/>
      <c r="AO107" s="437"/>
      <c r="AP107" s="437"/>
      <c r="AQ107" s="437"/>
      <c r="AR107" s="437"/>
      <c r="AS107" s="437"/>
      <c r="AT107" s="40"/>
      <c r="AU107" s="609"/>
      <c r="AV107" s="609"/>
      <c r="AW107" s="609"/>
      <c r="AX107" s="552"/>
      <c r="AY107" s="552"/>
      <c r="AZ107" s="552"/>
      <c r="BA107" s="552"/>
      <c r="BB107" s="552"/>
      <c r="BC107" s="552"/>
      <c r="BD107" s="552"/>
      <c r="BE107" s="552"/>
      <c r="BF107" s="552"/>
      <c r="BG107" s="610"/>
      <c r="BH107" s="610"/>
      <c r="BI107" s="610"/>
      <c r="BJ107" s="552"/>
      <c r="BK107" s="552"/>
      <c r="BL107" s="552"/>
      <c r="BM107" s="552"/>
      <c r="BN107" s="552"/>
      <c r="BO107" s="552"/>
      <c r="BP107" s="445"/>
      <c r="BQ107" s="446"/>
      <c r="BR107" s="447"/>
      <c r="BU107" s="144">
        <v>9</v>
      </c>
      <c r="BV107" s="460"/>
      <c r="BW107" s="594"/>
      <c r="BX107" s="594"/>
      <c r="BY107" s="594"/>
      <c r="BZ107" s="594"/>
      <c r="CA107" s="594"/>
      <c r="CB107" s="594"/>
      <c r="CC107" s="594"/>
      <c r="CD107" s="594"/>
      <c r="CE107" s="594"/>
      <c r="CF107" s="594"/>
      <c r="CG107" s="594"/>
      <c r="CH107" s="595"/>
      <c r="CI107" s="422"/>
      <c r="CJ107" s="423"/>
      <c r="CK107" s="423"/>
      <c r="CL107" s="423"/>
      <c r="CM107" s="423"/>
      <c r="CN107" s="423"/>
      <c r="CO107" s="423"/>
      <c r="CP107" s="424"/>
      <c r="CQ107" s="38"/>
      <c r="CR107" s="398"/>
      <c r="CS107" s="398"/>
      <c r="CT107" s="398"/>
      <c r="CU107" s="398"/>
      <c r="CV107" s="398"/>
      <c r="CW107" s="398"/>
      <c r="CX107" s="33"/>
      <c r="CY107" s="38"/>
      <c r="CZ107" s="398"/>
      <c r="DA107" s="398"/>
      <c r="DB107" s="398"/>
      <c r="DC107" s="398"/>
      <c r="DD107" s="398"/>
      <c r="DE107" s="398"/>
      <c r="DF107" s="33"/>
      <c r="DG107" s="391"/>
      <c r="DH107" s="392"/>
      <c r="DI107" s="393"/>
      <c r="DJ107" s="391"/>
      <c r="DK107" s="392"/>
      <c r="DL107" s="393"/>
      <c r="DM107" s="391"/>
      <c r="DN107" s="392"/>
      <c r="DO107" s="393"/>
      <c r="DP107" s="391"/>
      <c r="DQ107" s="392"/>
      <c r="DR107" s="393"/>
      <c r="DS107" s="627"/>
      <c r="DT107" s="628"/>
      <c r="DU107" s="629"/>
      <c r="DV107" s="391"/>
      <c r="DW107" s="392"/>
      <c r="DX107" s="393"/>
      <c r="DY107" s="391"/>
      <c r="DZ107" s="392"/>
      <c r="EA107" s="393"/>
      <c r="EB107" s="391"/>
      <c r="EC107" s="392"/>
      <c r="ED107" s="393"/>
      <c r="EE107" s="130"/>
      <c r="EF107" s="130"/>
      <c r="EG107" s="130"/>
      <c r="EH107" s="130"/>
      <c r="EI107" s="130"/>
      <c r="EJ107" s="94"/>
      <c r="EK107" s="94"/>
      <c r="EL107" s="94"/>
      <c r="EM107" s="63"/>
      <c r="EN107" s="63"/>
      <c r="EO107" s="63"/>
      <c r="EP107" s="63"/>
      <c r="EQ107" s="64"/>
      <c r="ER107" s="64"/>
      <c r="ES107" s="64"/>
    </row>
    <row r="108" spans="1:149" ht="15" customHeight="1">
      <c r="A108" s="139"/>
      <c r="B108" s="458" t="s">
        <v>59</v>
      </c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516"/>
      <c r="O108" s="428" t="str">
        <f>IF(P110="","",IF(P110&lt;T110,"●",IF(P110&gt;T110,"○",IF(P110=T110,"△"))))</f>
        <v>○</v>
      </c>
      <c r="P108" s="428"/>
      <c r="Q108" s="428"/>
      <c r="R108" s="428"/>
      <c r="S108" s="428"/>
      <c r="T108" s="428"/>
      <c r="U108" s="428"/>
      <c r="V108" s="428"/>
      <c r="W108" s="429"/>
      <c r="X108" s="429"/>
      <c r="Y108" s="429"/>
      <c r="Z108" s="429"/>
      <c r="AA108" s="429"/>
      <c r="AB108" s="429"/>
      <c r="AC108" s="429"/>
      <c r="AD108" s="429"/>
      <c r="AE108" s="432">
        <v>11</v>
      </c>
      <c r="AF108" s="433"/>
      <c r="AG108" s="433"/>
      <c r="AH108" s="436" t="str">
        <f>IF(AF110="","",IF(AF110&lt;AJ110,"●",IF(AF110&gt;AJ110,"○",IF(AF110=AJ110,"△"))))</f>
        <v>○</v>
      </c>
      <c r="AI108" s="436"/>
      <c r="AJ108" s="31"/>
      <c r="AK108" s="31"/>
      <c r="AL108" s="32"/>
      <c r="AM108" s="432">
        <v>17</v>
      </c>
      <c r="AN108" s="433"/>
      <c r="AO108" s="433"/>
      <c r="AP108" s="436" t="str">
        <f>IF(AN110="","",IF(AN110&lt;AR110,"●",IF(AN110&gt;AR110,"○",IF(AN110=AR110,"△"))))</f>
        <v>●</v>
      </c>
      <c r="AQ108" s="436"/>
      <c r="AR108" s="31"/>
      <c r="AS108" s="31"/>
      <c r="AT108" s="32"/>
      <c r="AU108" s="604">
        <f>COUNTIF(O108:AT109,"○")*1</f>
        <v>2</v>
      </c>
      <c r="AV108" s="604"/>
      <c r="AW108" s="604"/>
      <c r="AX108" s="549">
        <f>COUNTIF(O108:AT109,"●")*1</f>
        <v>1</v>
      </c>
      <c r="AY108" s="549"/>
      <c r="AZ108" s="549"/>
      <c r="BA108" s="549">
        <f>COUNTIF(O108:AT109,"△")*1</f>
        <v>0</v>
      </c>
      <c r="BB108" s="549"/>
      <c r="BC108" s="549"/>
      <c r="BD108" s="549">
        <f>COUNTIF(O108:AT109,"○")*3+COUNTIF(O108:AT109,"△")*1</f>
        <v>6</v>
      </c>
      <c r="BE108" s="549"/>
      <c r="BF108" s="549"/>
      <c r="BG108" s="605">
        <f>AB105+AF110+AN110+W108</f>
        <v>5</v>
      </c>
      <c r="BH108" s="605"/>
      <c r="BI108" s="605"/>
      <c r="BJ108" s="549">
        <f>AB110+AJ110+AR110+X105</f>
        <v>1</v>
      </c>
      <c r="BK108" s="549"/>
      <c r="BL108" s="549"/>
      <c r="BM108" s="549">
        <f>BG108-BJ108</f>
        <v>4</v>
      </c>
      <c r="BN108" s="549"/>
      <c r="BO108" s="549"/>
      <c r="BP108" s="442">
        <v>2</v>
      </c>
      <c r="BQ108" s="443"/>
      <c r="BR108" s="444"/>
      <c r="BU108" s="144"/>
      <c r="BV108" s="460"/>
      <c r="BW108" s="594"/>
      <c r="BX108" s="594"/>
      <c r="BY108" s="594"/>
      <c r="BZ108" s="594"/>
      <c r="CA108" s="594"/>
      <c r="CB108" s="594"/>
      <c r="CC108" s="594"/>
      <c r="CD108" s="594"/>
      <c r="CE108" s="594"/>
      <c r="CF108" s="594"/>
      <c r="CG108" s="594"/>
      <c r="CH108" s="595"/>
      <c r="CI108" s="422"/>
      <c r="CJ108" s="423"/>
      <c r="CK108" s="423"/>
      <c r="CL108" s="423"/>
      <c r="CM108" s="423"/>
      <c r="CN108" s="423"/>
      <c r="CO108" s="423"/>
      <c r="CP108" s="424"/>
      <c r="CQ108" s="478">
        <v>12</v>
      </c>
      <c r="CR108" s="479"/>
      <c r="CS108" s="479"/>
      <c r="CT108" s="485" t="str">
        <f>IF(CR110="","",IF(CR110&lt;CV110,"●",IF(CR110&gt;CV110,"○",IF(CR110=CV110,"△"))))</f>
        <v>●</v>
      </c>
      <c r="CU108" s="485"/>
      <c r="CV108" s="29"/>
      <c r="CW108" s="29"/>
      <c r="CX108" s="30"/>
      <c r="CY108" s="478">
        <v>16</v>
      </c>
      <c r="CZ108" s="479"/>
      <c r="DA108" s="479"/>
      <c r="DB108" s="485" t="str">
        <f>IF(CZ110="","",IF(CZ110&lt;DD110,"●",IF(CZ110&gt;DD110,"○",IF(CZ110=DD110,"△"))))</f>
        <v>●</v>
      </c>
      <c r="DC108" s="485"/>
      <c r="DD108" s="29"/>
      <c r="DE108" s="29"/>
      <c r="DF108" s="30"/>
      <c r="DG108" s="391"/>
      <c r="DH108" s="392"/>
      <c r="DI108" s="393"/>
      <c r="DJ108" s="391"/>
      <c r="DK108" s="392"/>
      <c r="DL108" s="393"/>
      <c r="DM108" s="391"/>
      <c r="DN108" s="392"/>
      <c r="DO108" s="393"/>
      <c r="DP108" s="391"/>
      <c r="DQ108" s="392"/>
      <c r="DR108" s="393"/>
      <c r="DS108" s="627"/>
      <c r="DT108" s="628"/>
      <c r="DU108" s="629"/>
      <c r="DV108" s="391"/>
      <c r="DW108" s="392"/>
      <c r="DX108" s="393"/>
      <c r="DY108" s="391"/>
      <c r="DZ108" s="392"/>
      <c r="EA108" s="393"/>
      <c r="EB108" s="391"/>
      <c r="EC108" s="392"/>
      <c r="ED108" s="393"/>
      <c r="EE108" s="130"/>
      <c r="EF108" s="130"/>
      <c r="EG108" s="130"/>
      <c r="EH108" s="130"/>
      <c r="EI108" s="130"/>
      <c r="EJ108" s="94"/>
      <c r="EK108" s="94"/>
      <c r="EL108" s="94"/>
      <c r="EM108" s="63"/>
      <c r="EN108" s="63"/>
      <c r="EO108" s="63"/>
      <c r="EP108" s="63"/>
      <c r="EQ108" s="64"/>
      <c r="ER108" s="64"/>
      <c r="ES108" s="64"/>
    </row>
    <row r="109" spans="1:149" ht="15" customHeight="1" thickBot="1">
      <c r="A109" s="139"/>
      <c r="B109" s="460"/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  <c r="N109" s="517"/>
      <c r="O109" s="428"/>
      <c r="P109" s="428"/>
      <c r="Q109" s="428"/>
      <c r="R109" s="428"/>
      <c r="S109" s="428"/>
      <c r="T109" s="428"/>
      <c r="U109" s="428"/>
      <c r="V109" s="428"/>
      <c r="W109" s="430"/>
      <c r="X109" s="430"/>
      <c r="Y109" s="430"/>
      <c r="Z109" s="430"/>
      <c r="AA109" s="430"/>
      <c r="AB109" s="430"/>
      <c r="AC109" s="430"/>
      <c r="AD109" s="430"/>
      <c r="AE109" s="434"/>
      <c r="AF109" s="435"/>
      <c r="AG109" s="435"/>
      <c r="AH109" s="437"/>
      <c r="AI109" s="437"/>
      <c r="AJ109" s="36"/>
      <c r="AK109" s="36"/>
      <c r="AL109" s="37"/>
      <c r="AM109" s="434"/>
      <c r="AN109" s="435"/>
      <c r="AO109" s="435"/>
      <c r="AP109" s="437"/>
      <c r="AQ109" s="437"/>
      <c r="AR109" s="36"/>
      <c r="AS109" s="36"/>
      <c r="AT109" s="37"/>
      <c r="AU109" s="447"/>
      <c r="AV109" s="447"/>
      <c r="AW109" s="447"/>
      <c r="AX109" s="550"/>
      <c r="AY109" s="550"/>
      <c r="AZ109" s="550"/>
      <c r="BA109" s="550"/>
      <c r="BB109" s="550"/>
      <c r="BC109" s="550"/>
      <c r="BD109" s="550"/>
      <c r="BE109" s="550"/>
      <c r="BF109" s="550"/>
      <c r="BG109" s="606"/>
      <c r="BH109" s="606"/>
      <c r="BI109" s="606"/>
      <c r="BJ109" s="550"/>
      <c r="BK109" s="550"/>
      <c r="BL109" s="550"/>
      <c r="BM109" s="550"/>
      <c r="BN109" s="550"/>
      <c r="BO109" s="550"/>
      <c r="BP109" s="442"/>
      <c r="BQ109" s="443"/>
      <c r="BR109" s="444"/>
      <c r="BU109" s="144"/>
      <c r="BV109" s="460"/>
      <c r="BW109" s="594"/>
      <c r="BX109" s="594"/>
      <c r="BY109" s="594"/>
      <c r="BZ109" s="594"/>
      <c r="CA109" s="594"/>
      <c r="CB109" s="594"/>
      <c r="CC109" s="594"/>
      <c r="CD109" s="594"/>
      <c r="CE109" s="594"/>
      <c r="CF109" s="594"/>
      <c r="CG109" s="594"/>
      <c r="CH109" s="595"/>
      <c r="CI109" s="422"/>
      <c r="CJ109" s="423"/>
      <c r="CK109" s="423"/>
      <c r="CL109" s="423"/>
      <c r="CM109" s="423"/>
      <c r="CN109" s="423"/>
      <c r="CO109" s="423"/>
      <c r="CP109" s="424"/>
      <c r="CQ109" s="480"/>
      <c r="CR109" s="481"/>
      <c r="CS109" s="481"/>
      <c r="CT109" s="398"/>
      <c r="CU109" s="398"/>
      <c r="CV109" s="34"/>
      <c r="CW109" s="34"/>
      <c r="CX109" s="35"/>
      <c r="CY109" s="480"/>
      <c r="CZ109" s="481"/>
      <c r="DA109" s="481"/>
      <c r="DB109" s="398"/>
      <c r="DC109" s="398"/>
      <c r="DD109" s="34"/>
      <c r="DE109" s="34"/>
      <c r="DF109" s="35"/>
      <c r="DG109" s="391"/>
      <c r="DH109" s="392"/>
      <c r="DI109" s="393"/>
      <c r="DJ109" s="391"/>
      <c r="DK109" s="392"/>
      <c r="DL109" s="393"/>
      <c r="DM109" s="391"/>
      <c r="DN109" s="392"/>
      <c r="DO109" s="393"/>
      <c r="DP109" s="391"/>
      <c r="DQ109" s="392"/>
      <c r="DR109" s="393"/>
      <c r="DS109" s="627"/>
      <c r="DT109" s="628"/>
      <c r="DU109" s="629"/>
      <c r="DV109" s="391"/>
      <c r="DW109" s="392"/>
      <c r="DX109" s="393"/>
      <c r="DY109" s="391"/>
      <c r="DZ109" s="392"/>
      <c r="EA109" s="393"/>
      <c r="EB109" s="391"/>
      <c r="EC109" s="392"/>
      <c r="ED109" s="393"/>
      <c r="EE109" s="130"/>
      <c r="EF109" s="130"/>
      <c r="EG109" s="130"/>
      <c r="EH109" s="130"/>
      <c r="EI109" s="130"/>
      <c r="EJ109" s="94"/>
      <c r="EK109" s="94"/>
      <c r="EL109" s="94"/>
      <c r="EM109" s="63"/>
      <c r="EN109" s="63"/>
      <c r="EO109" s="63"/>
      <c r="EP109" s="63"/>
      <c r="EQ109" s="64"/>
      <c r="ER109" s="64"/>
      <c r="ES109" s="64"/>
    </row>
    <row r="110" spans="1:149" ht="15" customHeight="1" thickBot="1" thickTop="1">
      <c r="A110" s="139">
        <v>6</v>
      </c>
      <c r="B110" s="462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518"/>
      <c r="O110" s="39"/>
      <c r="P110" s="437">
        <f>IF(AB105="","",AB105)</f>
        <v>1</v>
      </c>
      <c r="Q110" s="437"/>
      <c r="R110" s="437" t="s">
        <v>36</v>
      </c>
      <c r="S110" s="437"/>
      <c r="T110" s="437">
        <f>IF(X105="","",X105)</f>
        <v>0</v>
      </c>
      <c r="U110" s="437"/>
      <c r="V110" s="89"/>
      <c r="W110" s="430"/>
      <c r="X110" s="430"/>
      <c r="Y110" s="430"/>
      <c r="Z110" s="430"/>
      <c r="AA110" s="430"/>
      <c r="AB110" s="430"/>
      <c r="AC110" s="430"/>
      <c r="AD110" s="430"/>
      <c r="AE110" s="39"/>
      <c r="AF110" s="437">
        <v>4</v>
      </c>
      <c r="AG110" s="437"/>
      <c r="AH110" s="437" t="s">
        <v>36</v>
      </c>
      <c r="AI110" s="437"/>
      <c r="AJ110" s="437">
        <v>0</v>
      </c>
      <c r="AK110" s="437"/>
      <c r="AL110" s="89"/>
      <c r="AM110" s="39"/>
      <c r="AN110" s="437">
        <v>0</v>
      </c>
      <c r="AO110" s="437"/>
      <c r="AP110" s="437" t="s">
        <v>36</v>
      </c>
      <c r="AQ110" s="437"/>
      <c r="AR110" s="437">
        <v>1</v>
      </c>
      <c r="AS110" s="437"/>
      <c r="AT110" s="40"/>
      <c r="AU110" s="607"/>
      <c r="AV110" s="607"/>
      <c r="AW110" s="607"/>
      <c r="AX110" s="551"/>
      <c r="AY110" s="551"/>
      <c r="AZ110" s="551"/>
      <c r="BA110" s="551"/>
      <c r="BB110" s="551"/>
      <c r="BC110" s="551"/>
      <c r="BD110" s="551"/>
      <c r="BE110" s="551"/>
      <c r="BF110" s="551"/>
      <c r="BG110" s="608"/>
      <c r="BH110" s="608"/>
      <c r="BI110" s="608"/>
      <c r="BJ110" s="551"/>
      <c r="BK110" s="551"/>
      <c r="BL110" s="551"/>
      <c r="BM110" s="551"/>
      <c r="BN110" s="551"/>
      <c r="BO110" s="551"/>
      <c r="BP110" s="442"/>
      <c r="BQ110" s="443"/>
      <c r="BR110" s="444"/>
      <c r="BU110" s="144"/>
      <c r="BV110" s="460"/>
      <c r="BW110" s="594"/>
      <c r="BX110" s="594"/>
      <c r="BY110" s="594"/>
      <c r="BZ110" s="594"/>
      <c r="CA110" s="594"/>
      <c r="CB110" s="594"/>
      <c r="CC110" s="594"/>
      <c r="CD110" s="594"/>
      <c r="CE110" s="594"/>
      <c r="CF110" s="594"/>
      <c r="CG110" s="594"/>
      <c r="CH110" s="595"/>
      <c r="CI110" s="422"/>
      <c r="CJ110" s="423"/>
      <c r="CK110" s="423"/>
      <c r="CL110" s="423"/>
      <c r="CM110" s="423"/>
      <c r="CN110" s="423"/>
      <c r="CO110" s="423"/>
      <c r="CP110" s="424"/>
      <c r="CQ110" s="38"/>
      <c r="CR110" s="398">
        <v>0</v>
      </c>
      <c r="CS110" s="398"/>
      <c r="CT110" s="398" t="s">
        <v>36</v>
      </c>
      <c r="CU110" s="398"/>
      <c r="CV110" s="398">
        <v>1</v>
      </c>
      <c r="CW110" s="398"/>
      <c r="CX110" s="33"/>
      <c r="CY110" s="38"/>
      <c r="CZ110" s="398">
        <v>0</v>
      </c>
      <c r="DA110" s="398"/>
      <c r="DB110" s="398" t="s">
        <v>36</v>
      </c>
      <c r="DC110" s="398"/>
      <c r="DD110" s="398">
        <v>2</v>
      </c>
      <c r="DE110" s="398"/>
      <c r="DF110" s="33"/>
      <c r="DG110" s="391"/>
      <c r="DH110" s="392"/>
      <c r="DI110" s="393"/>
      <c r="DJ110" s="391"/>
      <c r="DK110" s="392"/>
      <c r="DL110" s="393"/>
      <c r="DM110" s="391"/>
      <c r="DN110" s="392"/>
      <c r="DO110" s="393"/>
      <c r="DP110" s="391"/>
      <c r="DQ110" s="392"/>
      <c r="DR110" s="393"/>
      <c r="DS110" s="627"/>
      <c r="DT110" s="628"/>
      <c r="DU110" s="629"/>
      <c r="DV110" s="391"/>
      <c r="DW110" s="392"/>
      <c r="DX110" s="393"/>
      <c r="DY110" s="391"/>
      <c r="DZ110" s="392"/>
      <c r="EA110" s="393"/>
      <c r="EB110" s="391"/>
      <c r="EC110" s="392"/>
      <c r="ED110" s="393"/>
      <c r="EE110" s="130"/>
      <c r="EF110" s="130"/>
      <c r="EG110" s="130"/>
      <c r="EH110" s="130"/>
      <c r="EI110" s="130"/>
      <c r="EJ110" s="94"/>
      <c r="EK110" s="94"/>
      <c r="EL110" s="94"/>
      <c r="EM110" s="63"/>
      <c r="EN110" s="63"/>
      <c r="EO110" s="63"/>
      <c r="EP110" s="63"/>
      <c r="EQ110" s="64"/>
      <c r="ER110" s="64"/>
      <c r="ES110" s="64"/>
    </row>
    <row r="111" spans="1:149" ht="15" customHeight="1" thickBot="1" thickTop="1">
      <c r="A111" s="139"/>
      <c r="B111" s="462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518"/>
      <c r="O111" s="39"/>
      <c r="P111" s="437"/>
      <c r="Q111" s="437"/>
      <c r="R111" s="437"/>
      <c r="S111" s="437"/>
      <c r="T111" s="437"/>
      <c r="U111" s="437"/>
      <c r="V111" s="89"/>
      <c r="W111" s="430"/>
      <c r="X111" s="430"/>
      <c r="Y111" s="430"/>
      <c r="Z111" s="430"/>
      <c r="AA111" s="430"/>
      <c r="AB111" s="430"/>
      <c r="AC111" s="430"/>
      <c r="AD111" s="430"/>
      <c r="AE111" s="39"/>
      <c r="AF111" s="437"/>
      <c r="AG111" s="437"/>
      <c r="AH111" s="437"/>
      <c r="AI111" s="437"/>
      <c r="AJ111" s="437"/>
      <c r="AK111" s="437"/>
      <c r="AL111" s="89"/>
      <c r="AM111" s="39"/>
      <c r="AN111" s="437"/>
      <c r="AO111" s="437"/>
      <c r="AP111" s="437"/>
      <c r="AQ111" s="437"/>
      <c r="AR111" s="437"/>
      <c r="AS111" s="437"/>
      <c r="AT111" s="40"/>
      <c r="AU111" s="607"/>
      <c r="AV111" s="607"/>
      <c r="AW111" s="607"/>
      <c r="AX111" s="551"/>
      <c r="AY111" s="551"/>
      <c r="AZ111" s="551"/>
      <c r="BA111" s="551"/>
      <c r="BB111" s="551"/>
      <c r="BC111" s="551"/>
      <c r="BD111" s="551"/>
      <c r="BE111" s="551"/>
      <c r="BF111" s="551"/>
      <c r="BG111" s="608"/>
      <c r="BH111" s="608"/>
      <c r="BI111" s="608"/>
      <c r="BJ111" s="551"/>
      <c r="BK111" s="551"/>
      <c r="BL111" s="551"/>
      <c r="BM111" s="551"/>
      <c r="BN111" s="551"/>
      <c r="BO111" s="551"/>
      <c r="BP111" s="442"/>
      <c r="BQ111" s="443"/>
      <c r="BR111" s="444"/>
      <c r="BU111" s="144"/>
      <c r="BV111" s="460"/>
      <c r="BW111" s="594"/>
      <c r="BX111" s="594"/>
      <c r="BY111" s="594"/>
      <c r="BZ111" s="594"/>
      <c r="CA111" s="594"/>
      <c r="CB111" s="594"/>
      <c r="CC111" s="594"/>
      <c r="CD111" s="594"/>
      <c r="CE111" s="594"/>
      <c r="CF111" s="594"/>
      <c r="CG111" s="594"/>
      <c r="CH111" s="595"/>
      <c r="CI111" s="422"/>
      <c r="CJ111" s="423"/>
      <c r="CK111" s="423"/>
      <c r="CL111" s="423"/>
      <c r="CM111" s="423"/>
      <c r="CN111" s="423"/>
      <c r="CO111" s="423"/>
      <c r="CP111" s="424"/>
      <c r="CQ111" s="38"/>
      <c r="CR111" s="398"/>
      <c r="CS111" s="398"/>
      <c r="CT111" s="398"/>
      <c r="CU111" s="398"/>
      <c r="CV111" s="398"/>
      <c r="CW111" s="398"/>
      <c r="CX111" s="33"/>
      <c r="CY111" s="38"/>
      <c r="CZ111" s="398"/>
      <c r="DA111" s="398"/>
      <c r="DB111" s="398"/>
      <c r="DC111" s="398"/>
      <c r="DD111" s="398"/>
      <c r="DE111" s="398"/>
      <c r="DF111" s="33"/>
      <c r="DG111" s="391"/>
      <c r="DH111" s="392"/>
      <c r="DI111" s="393"/>
      <c r="DJ111" s="391"/>
      <c r="DK111" s="392"/>
      <c r="DL111" s="393"/>
      <c r="DM111" s="391"/>
      <c r="DN111" s="392"/>
      <c r="DO111" s="393"/>
      <c r="DP111" s="391"/>
      <c r="DQ111" s="392"/>
      <c r="DR111" s="393"/>
      <c r="DS111" s="627"/>
      <c r="DT111" s="628"/>
      <c r="DU111" s="629"/>
      <c r="DV111" s="391"/>
      <c r="DW111" s="392"/>
      <c r="DX111" s="393"/>
      <c r="DY111" s="391"/>
      <c r="DZ111" s="392"/>
      <c r="EA111" s="393"/>
      <c r="EB111" s="391"/>
      <c r="EC111" s="392"/>
      <c r="ED111" s="393"/>
      <c r="EE111" s="130"/>
      <c r="EF111" s="130"/>
      <c r="EG111" s="130"/>
      <c r="EH111" s="130"/>
      <c r="EI111" s="130"/>
      <c r="EJ111" s="94"/>
      <c r="EK111" s="94"/>
      <c r="EL111" s="94"/>
      <c r="EM111" s="63"/>
      <c r="EN111" s="63"/>
      <c r="EO111" s="63"/>
      <c r="EP111" s="63"/>
      <c r="EQ111" s="64"/>
      <c r="ER111" s="64"/>
      <c r="ES111" s="64"/>
    </row>
    <row r="112" spans="1:149" ht="15" customHeight="1" thickTop="1">
      <c r="A112" s="139"/>
      <c r="B112" s="519"/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  <c r="M112" s="520"/>
      <c r="N112" s="521"/>
      <c r="O112" s="39"/>
      <c r="P112" s="437"/>
      <c r="Q112" s="437"/>
      <c r="R112" s="437"/>
      <c r="S112" s="437"/>
      <c r="T112" s="437"/>
      <c r="U112" s="437"/>
      <c r="V112" s="89"/>
      <c r="W112" s="430"/>
      <c r="X112" s="430"/>
      <c r="Y112" s="430"/>
      <c r="Z112" s="430"/>
      <c r="AA112" s="430"/>
      <c r="AB112" s="430"/>
      <c r="AC112" s="430"/>
      <c r="AD112" s="430"/>
      <c r="AE112" s="39"/>
      <c r="AF112" s="437"/>
      <c r="AG112" s="437"/>
      <c r="AH112" s="437"/>
      <c r="AI112" s="437"/>
      <c r="AJ112" s="437"/>
      <c r="AK112" s="437"/>
      <c r="AL112" s="89"/>
      <c r="AM112" s="39"/>
      <c r="AN112" s="437"/>
      <c r="AO112" s="437"/>
      <c r="AP112" s="437"/>
      <c r="AQ112" s="437"/>
      <c r="AR112" s="437"/>
      <c r="AS112" s="437"/>
      <c r="AT112" s="40"/>
      <c r="AU112" s="609"/>
      <c r="AV112" s="609"/>
      <c r="AW112" s="609"/>
      <c r="AX112" s="552"/>
      <c r="AY112" s="552"/>
      <c r="AZ112" s="552"/>
      <c r="BA112" s="552"/>
      <c r="BB112" s="552"/>
      <c r="BC112" s="552"/>
      <c r="BD112" s="552"/>
      <c r="BE112" s="552"/>
      <c r="BF112" s="552"/>
      <c r="BG112" s="610"/>
      <c r="BH112" s="610"/>
      <c r="BI112" s="610"/>
      <c r="BJ112" s="552"/>
      <c r="BK112" s="552"/>
      <c r="BL112" s="552"/>
      <c r="BM112" s="552"/>
      <c r="BN112" s="552"/>
      <c r="BO112" s="552"/>
      <c r="BP112" s="442"/>
      <c r="BQ112" s="443"/>
      <c r="BR112" s="444"/>
      <c r="BU112" s="144"/>
      <c r="BV112" s="596"/>
      <c r="BW112" s="597"/>
      <c r="BX112" s="597"/>
      <c r="BY112" s="597"/>
      <c r="BZ112" s="597"/>
      <c r="CA112" s="597"/>
      <c r="CB112" s="597"/>
      <c r="CC112" s="597"/>
      <c r="CD112" s="597"/>
      <c r="CE112" s="597"/>
      <c r="CF112" s="597"/>
      <c r="CG112" s="597"/>
      <c r="CH112" s="598"/>
      <c r="CI112" s="425"/>
      <c r="CJ112" s="426"/>
      <c r="CK112" s="426"/>
      <c r="CL112" s="426"/>
      <c r="CM112" s="426"/>
      <c r="CN112" s="426"/>
      <c r="CO112" s="426"/>
      <c r="CP112" s="427"/>
      <c r="CQ112" s="38"/>
      <c r="CR112" s="398"/>
      <c r="CS112" s="398"/>
      <c r="CT112" s="398"/>
      <c r="CU112" s="398"/>
      <c r="CV112" s="398"/>
      <c r="CW112" s="398"/>
      <c r="CX112" s="33"/>
      <c r="CY112" s="38"/>
      <c r="CZ112" s="398"/>
      <c r="DA112" s="398"/>
      <c r="DB112" s="398"/>
      <c r="DC112" s="398"/>
      <c r="DD112" s="398"/>
      <c r="DE112" s="398"/>
      <c r="DF112" s="33"/>
      <c r="DG112" s="394"/>
      <c r="DH112" s="395"/>
      <c r="DI112" s="396"/>
      <c r="DJ112" s="394"/>
      <c r="DK112" s="395"/>
      <c r="DL112" s="396"/>
      <c r="DM112" s="394"/>
      <c r="DN112" s="395"/>
      <c r="DO112" s="396"/>
      <c r="DP112" s="394"/>
      <c r="DQ112" s="395"/>
      <c r="DR112" s="396"/>
      <c r="DS112" s="630"/>
      <c r="DT112" s="631"/>
      <c r="DU112" s="632"/>
      <c r="DV112" s="394"/>
      <c r="DW112" s="395"/>
      <c r="DX112" s="396"/>
      <c r="DY112" s="394"/>
      <c r="DZ112" s="395"/>
      <c r="EA112" s="396"/>
      <c r="EB112" s="394"/>
      <c r="EC112" s="395"/>
      <c r="ED112" s="396"/>
      <c r="EE112" s="130"/>
      <c r="EF112" s="130"/>
      <c r="EG112" s="130"/>
      <c r="EH112" s="130"/>
      <c r="EI112" s="130"/>
      <c r="EJ112" s="94"/>
      <c r="EK112" s="94"/>
      <c r="EL112" s="94"/>
      <c r="EM112" s="63"/>
      <c r="EN112" s="63"/>
      <c r="EO112" s="63"/>
      <c r="EP112" s="63"/>
      <c r="EQ112" s="64"/>
      <c r="ER112" s="64"/>
      <c r="ES112" s="64"/>
    </row>
    <row r="113" spans="1:149" ht="15" customHeight="1">
      <c r="A113" s="139"/>
      <c r="B113" s="458" t="s">
        <v>51</v>
      </c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516"/>
      <c r="O113" s="428" t="str">
        <f>IF(P115="","",IF(P115&lt;T115,"●",IF(P115&gt;T115,"○",IF(P115=T115,"△"))))</f>
        <v>●</v>
      </c>
      <c r="P113" s="428"/>
      <c r="Q113" s="428"/>
      <c r="R113" s="428"/>
      <c r="S113" s="428"/>
      <c r="T113" s="428"/>
      <c r="U113" s="428"/>
      <c r="V113" s="428"/>
      <c r="W113" s="428" t="str">
        <f>IF(X115="","",IF(X115&lt;AB115,"●",IF(X115&gt;AB115,"○",IF(X115=AB115,"△"))))</f>
        <v>●</v>
      </c>
      <c r="X113" s="428"/>
      <c r="Y113" s="428"/>
      <c r="Z113" s="428"/>
      <c r="AA113" s="428"/>
      <c r="AB113" s="428"/>
      <c r="AC113" s="428"/>
      <c r="AD113" s="428"/>
      <c r="AE113" s="429"/>
      <c r="AF113" s="429"/>
      <c r="AG113" s="429"/>
      <c r="AH113" s="429"/>
      <c r="AI113" s="429"/>
      <c r="AJ113" s="429"/>
      <c r="AK113" s="429"/>
      <c r="AL113" s="429"/>
      <c r="AM113" s="432">
        <v>4</v>
      </c>
      <c r="AN113" s="433"/>
      <c r="AO113" s="433"/>
      <c r="AP113" s="436" t="str">
        <f>IF(AN115="","",IF(AN115&lt;AR115,"●",IF(AN115&gt;AR115,"○",IF(AN115=AR115,"△"))))</f>
        <v>●</v>
      </c>
      <c r="AQ113" s="436"/>
      <c r="AR113" s="31"/>
      <c r="AS113" s="31"/>
      <c r="AT113" s="32"/>
      <c r="AU113" s="604">
        <f>COUNTIF(O113:AT114,"○")*1</f>
        <v>0</v>
      </c>
      <c r="AV113" s="604"/>
      <c r="AW113" s="604"/>
      <c r="AX113" s="549">
        <f>COUNTIF(O113:AT114,"●")*1</f>
        <v>3</v>
      </c>
      <c r="AY113" s="549"/>
      <c r="AZ113" s="549"/>
      <c r="BA113" s="549">
        <f>COUNTIF(O113:AT114,"△")*1</f>
        <v>0</v>
      </c>
      <c r="BB113" s="549"/>
      <c r="BC113" s="549"/>
      <c r="BD113" s="549">
        <f>COUNTIF(O113:AT114,"○")*3+COUNTIF(O113:AT114,"△")*1</f>
        <v>0</v>
      </c>
      <c r="BE113" s="549"/>
      <c r="BF113" s="549"/>
      <c r="BG113" s="605">
        <f>AF115+AN115+AJ110+AJ105</f>
        <v>1</v>
      </c>
      <c r="BH113" s="605"/>
      <c r="BI113" s="605"/>
      <c r="BJ113" s="549">
        <f>AE113+AF105+AF110+AR115</f>
        <v>10</v>
      </c>
      <c r="BK113" s="549"/>
      <c r="BL113" s="549"/>
      <c r="BM113" s="549">
        <f>BG113-BJ113</f>
        <v>-9</v>
      </c>
      <c r="BN113" s="549"/>
      <c r="BO113" s="549"/>
      <c r="BP113" s="439">
        <v>4</v>
      </c>
      <c r="BQ113" s="440"/>
      <c r="BR113" s="441"/>
      <c r="BU113" s="144"/>
      <c r="BV113" s="466" t="s">
        <v>67</v>
      </c>
      <c r="BW113" s="467"/>
      <c r="BX113" s="467"/>
      <c r="BY113" s="467"/>
      <c r="BZ113" s="467"/>
      <c r="CA113" s="467"/>
      <c r="CB113" s="467"/>
      <c r="CC113" s="467"/>
      <c r="CD113" s="467"/>
      <c r="CE113" s="467"/>
      <c r="CF113" s="467"/>
      <c r="CG113" s="467"/>
      <c r="CH113" s="468"/>
      <c r="CI113" s="475" t="str">
        <f>IF(CJ115="","",IF(CJ115&lt;CN115,"●",IF(CJ115&gt;CN115,"○",IF(CJ115=CN115,"△"))))</f>
        <v>●</v>
      </c>
      <c r="CJ113" s="475"/>
      <c r="CK113" s="475"/>
      <c r="CL113" s="475"/>
      <c r="CM113" s="475"/>
      <c r="CN113" s="475"/>
      <c r="CO113" s="475"/>
      <c r="CP113" s="475"/>
      <c r="CQ113" s="464"/>
      <c r="CR113" s="476"/>
      <c r="CS113" s="476"/>
      <c r="CT113" s="476"/>
      <c r="CU113" s="476"/>
      <c r="CV113" s="476"/>
      <c r="CW113" s="476"/>
      <c r="CX113" s="477"/>
      <c r="CY113" s="478">
        <v>7</v>
      </c>
      <c r="CZ113" s="479"/>
      <c r="DA113" s="479"/>
      <c r="DB113" s="485" t="str">
        <f>IF(CZ115="","",IF(CZ115&lt;DD115,"●",IF(CZ115&gt;DD115,"○",IF(CZ115=DD115,"△"))))</f>
        <v>●</v>
      </c>
      <c r="DC113" s="485"/>
      <c r="DD113" s="29"/>
      <c r="DE113" s="29"/>
      <c r="DF113" s="30"/>
      <c r="DG113" s="388">
        <f>COUNTIF(CI113:DF114,"○")*1+COUNTIF(CI118:DF119,"○")*1</f>
        <v>2</v>
      </c>
      <c r="DH113" s="389"/>
      <c r="DI113" s="390"/>
      <c r="DJ113" s="388">
        <f>COUNTIF(CI113:DF114,"●")*1+COUNTIF(CI118:DF119,"●")*1</f>
        <v>2</v>
      </c>
      <c r="DK113" s="389"/>
      <c r="DL113" s="390"/>
      <c r="DM113" s="388">
        <f>COUNTIF(CI113:DF114,"△")*1+COUNTIF(CI118:DF119,"△")*1</f>
        <v>0</v>
      </c>
      <c r="DN113" s="389"/>
      <c r="DO113" s="390"/>
      <c r="DP113" s="388">
        <f>COUNTIF(CI113:DF114,"○")*3+COUNTIF(CI113:DF114,"△")*1+COUNTIF(CI118:DF119,"○")*3+COUNTIF(CI118:DF119,"△")*1</f>
        <v>6</v>
      </c>
      <c r="DQ113" s="389"/>
      <c r="DR113" s="390"/>
      <c r="DS113" s="624">
        <f>CV110+CV105+CZ115+CZ120</f>
        <v>2</v>
      </c>
      <c r="DT113" s="625"/>
      <c r="DU113" s="626"/>
      <c r="DV113" s="388">
        <f>CR105+DD115+DD120+CR110</f>
        <v>2</v>
      </c>
      <c r="DW113" s="389"/>
      <c r="DX113" s="390"/>
      <c r="DY113" s="388">
        <f>DS113-DV113</f>
        <v>0</v>
      </c>
      <c r="DZ113" s="389"/>
      <c r="EA113" s="390"/>
      <c r="EB113" s="388">
        <v>2</v>
      </c>
      <c r="EC113" s="389"/>
      <c r="ED113" s="390"/>
      <c r="EE113" s="130"/>
      <c r="EF113" s="130"/>
      <c r="EG113" s="130"/>
      <c r="EH113" s="130"/>
      <c r="EI113" s="130"/>
      <c r="EJ113" s="94"/>
      <c r="EK113" s="94"/>
      <c r="EL113" s="94"/>
      <c r="EM113" s="63"/>
      <c r="EN113" s="63"/>
      <c r="EO113" s="63"/>
      <c r="EP113" s="63"/>
      <c r="EQ113" s="64"/>
      <c r="ER113" s="64"/>
      <c r="ES113" s="64"/>
    </row>
    <row r="114" spans="1:149" ht="15" customHeight="1" thickBot="1">
      <c r="A114" s="139"/>
      <c r="B114" s="460"/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517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30"/>
      <c r="AF114" s="430"/>
      <c r="AG114" s="430"/>
      <c r="AH114" s="430"/>
      <c r="AI114" s="430"/>
      <c r="AJ114" s="430"/>
      <c r="AK114" s="430"/>
      <c r="AL114" s="430"/>
      <c r="AM114" s="434"/>
      <c r="AN114" s="435"/>
      <c r="AO114" s="435"/>
      <c r="AP114" s="437"/>
      <c r="AQ114" s="437"/>
      <c r="AR114" s="36"/>
      <c r="AS114" s="36"/>
      <c r="AT114" s="37"/>
      <c r="AU114" s="447"/>
      <c r="AV114" s="447"/>
      <c r="AW114" s="447"/>
      <c r="AX114" s="550"/>
      <c r="AY114" s="550"/>
      <c r="AZ114" s="550"/>
      <c r="BA114" s="550"/>
      <c r="BB114" s="550"/>
      <c r="BC114" s="550"/>
      <c r="BD114" s="550"/>
      <c r="BE114" s="550"/>
      <c r="BF114" s="550"/>
      <c r="BG114" s="606"/>
      <c r="BH114" s="606"/>
      <c r="BI114" s="606"/>
      <c r="BJ114" s="550"/>
      <c r="BK114" s="550"/>
      <c r="BL114" s="550"/>
      <c r="BM114" s="550"/>
      <c r="BN114" s="550"/>
      <c r="BO114" s="550"/>
      <c r="BP114" s="442"/>
      <c r="BQ114" s="443"/>
      <c r="BR114" s="444"/>
      <c r="BU114" s="144"/>
      <c r="BV114" s="469"/>
      <c r="BW114" s="470"/>
      <c r="BX114" s="470"/>
      <c r="BY114" s="470"/>
      <c r="BZ114" s="470"/>
      <c r="CA114" s="470"/>
      <c r="CB114" s="470"/>
      <c r="CC114" s="470"/>
      <c r="CD114" s="470"/>
      <c r="CE114" s="470"/>
      <c r="CF114" s="470"/>
      <c r="CG114" s="470"/>
      <c r="CH114" s="471"/>
      <c r="CI114" s="475"/>
      <c r="CJ114" s="475"/>
      <c r="CK114" s="475"/>
      <c r="CL114" s="475"/>
      <c r="CM114" s="475"/>
      <c r="CN114" s="475"/>
      <c r="CO114" s="475"/>
      <c r="CP114" s="475"/>
      <c r="CQ114" s="422"/>
      <c r="CR114" s="423"/>
      <c r="CS114" s="423"/>
      <c r="CT114" s="423"/>
      <c r="CU114" s="423"/>
      <c r="CV114" s="423"/>
      <c r="CW114" s="423"/>
      <c r="CX114" s="424"/>
      <c r="CY114" s="480"/>
      <c r="CZ114" s="481"/>
      <c r="DA114" s="481"/>
      <c r="DB114" s="398"/>
      <c r="DC114" s="398"/>
      <c r="DD114" s="34"/>
      <c r="DE114" s="34"/>
      <c r="DF114" s="35"/>
      <c r="DG114" s="391"/>
      <c r="DH114" s="392"/>
      <c r="DI114" s="393"/>
      <c r="DJ114" s="391"/>
      <c r="DK114" s="392"/>
      <c r="DL114" s="393"/>
      <c r="DM114" s="391"/>
      <c r="DN114" s="392"/>
      <c r="DO114" s="393"/>
      <c r="DP114" s="391"/>
      <c r="DQ114" s="392"/>
      <c r="DR114" s="393"/>
      <c r="DS114" s="627"/>
      <c r="DT114" s="628"/>
      <c r="DU114" s="629"/>
      <c r="DV114" s="391"/>
      <c r="DW114" s="392"/>
      <c r="DX114" s="393"/>
      <c r="DY114" s="391"/>
      <c r="DZ114" s="392"/>
      <c r="EA114" s="393"/>
      <c r="EB114" s="391"/>
      <c r="EC114" s="392"/>
      <c r="ED114" s="393"/>
      <c r="EE114" s="130"/>
      <c r="EF114" s="130"/>
      <c r="EG114" s="130"/>
      <c r="EH114" s="130"/>
      <c r="EI114" s="130"/>
      <c r="EJ114" s="94"/>
      <c r="EK114" s="94"/>
      <c r="EL114" s="94"/>
      <c r="EM114" s="63"/>
      <c r="EN114" s="63"/>
      <c r="EO114" s="63"/>
      <c r="EP114" s="63"/>
      <c r="EQ114" s="64"/>
      <c r="ER114" s="64"/>
      <c r="ES114" s="64"/>
    </row>
    <row r="115" spans="1:149" ht="15" customHeight="1" thickBot="1" thickTop="1">
      <c r="A115" s="139">
        <v>7</v>
      </c>
      <c r="B115" s="462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518"/>
      <c r="O115" s="39"/>
      <c r="P115" s="437">
        <f>IF(AJ105="","",AJ105)</f>
        <v>1</v>
      </c>
      <c r="Q115" s="437"/>
      <c r="R115" s="437" t="s">
        <v>36</v>
      </c>
      <c r="S115" s="437"/>
      <c r="T115" s="437">
        <f>IF(AF105="","",AF105)</f>
        <v>2</v>
      </c>
      <c r="U115" s="437"/>
      <c r="V115" s="89"/>
      <c r="W115" s="39"/>
      <c r="X115" s="437">
        <f>IF(AJ110="","",AJ110)</f>
        <v>0</v>
      </c>
      <c r="Y115" s="437"/>
      <c r="Z115" s="437" t="s">
        <v>36</v>
      </c>
      <c r="AA115" s="437"/>
      <c r="AB115" s="437">
        <f>IF(AF110="","",AF110)</f>
        <v>4</v>
      </c>
      <c r="AC115" s="437"/>
      <c r="AD115" s="89"/>
      <c r="AE115" s="430"/>
      <c r="AF115" s="430"/>
      <c r="AG115" s="430"/>
      <c r="AH115" s="430"/>
      <c r="AI115" s="430"/>
      <c r="AJ115" s="430"/>
      <c r="AK115" s="430"/>
      <c r="AL115" s="430"/>
      <c r="AM115" s="39"/>
      <c r="AN115" s="437">
        <v>0</v>
      </c>
      <c r="AO115" s="437"/>
      <c r="AP115" s="437" t="s">
        <v>36</v>
      </c>
      <c r="AQ115" s="437"/>
      <c r="AR115" s="437">
        <v>4</v>
      </c>
      <c r="AS115" s="437"/>
      <c r="AT115" s="40"/>
      <c r="AU115" s="607"/>
      <c r="AV115" s="607"/>
      <c r="AW115" s="607"/>
      <c r="AX115" s="551"/>
      <c r="AY115" s="551"/>
      <c r="AZ115" s="551"/>
      <c r="BA115" s="551"/>
      <c r="BB115" s="551"/>
      <c r="BC115" s="551"/>
      <c r="BD115" s="551"/>
      <c r="BE115" s="551"/>
      <c r="BF115" s="551"/>
      <c r="BG115" s="608"/>
      <c r="BH115" s="608"/>
      <c r="BI115" s="608"/>
      <c r="BJ115" s="551"/>
      <c r="BK115" s="551"/>
      <c r="BL115" s="551"/>
      <c r="BM115" s="551"/>
      <c r="BN115" s="551"/>
      <c r="BO115" s="551"/>
      <c r="BP115" s="442"/>
      <c r="BQ115" s="443"/>
      <c r="BR115" s="444"/>
      <c r="BU115" s="144"/>
      <c r="BV115" s="469"/>
      <c r="BW115" s="470"/>
      <c r="BX115" s="470"/>
      <c r="BY115" s="470"/>
      <c r="BZ115" s="470"/>
      <c r="CA115" s="470"/>
      <c r="CB115" s="470"/>
      <c r="CC115" s="470"/>
      <c r="CD115" s="470"/>
      <c r="CE115" s="470"/>
      <c r="CF115" s="470"/>
      <c r="CG115" s="470"/>
      <c r="CH115" s="471"/>
      <c r="CI115" s="38"/>
      <c r="CJ115" s="398">
        <f>IF(CV105="","",CV105)</f>
        <v>0</v>
      </c>
      <c r="CK115" s="398"/>
      <c r="CL115" s="398" t="s">
        <v>36</v>
      </c>
      <c r="CM115" s="398"/>
      <c r="CN115" s="398">
        <f>IF(CR105="","",CR105)</f>
        <v>1</v>
      </c>
      <c r="CO115" s="398"/>
      <c r="CP115" s="33"/>
      <c r="CQ115" s="422"/>
      <c r="CR115" s="423"/>
      <c r="CS115" s="423"/>
      <c r="CT115" s="423"/>
      <c r="CU115" s="423"/>
      <c r="CV115" s="423"/>
      <c r="CW115" s="423"/>
      <c r="CX115" s="424"/>
      <c r="CY115" s="38"/>
      <c r="CZ115" s="398">
        <v>0</v>
      </c>
      <c r="DA115" s="398"/>
      <c r="DB115" s="398" t="s">
        <v>36</v>
      </c>
      <c r="DC115" s="398"/>
      <c r="DD115" s="398">
        <v>1</v>
      </c>
      <c r="DE115" s="398"/>
      <c r="DF115" s="33"/>
      <c r="DG115" s="391"/>
      <c r="DH115" s="392"/>
      <c r="DI115" s="393"/>
      <c r="DJ115" s="391"/>
      <c r="DK115" s="392"/>
      <c r="DL115" s="393"/>
      <c r="DM115" s="391"/>
      <c r="DN115" s="392"/>
      <c r="DO115" s="393"/>
      <c r="DP115" s="391"/>
      <c r="DQ115" s="392"/>
      <c r="DR115" s="393"/>
      <c r="DS115" s="627"/>
      <c r="DT115" s="628"/>
      <c r="DU115" s="629"/>
      <c r="DV115" s="391"/>
      <c r="DW115" s="392"/>
      <c r="DX115" s="393"/>
      <c r="DY115" s="391"/>
      <c r="DZ115" s="392"/>
      <c r="EA115" s="393"/>
      <c r="EB115" s="391"/>
      <c r="EC115" s="392"/>
      <c r="ED115" s="393"/>
      <c r="EE115" s="130"/>
      <c r="EF115" s="130"/>
      <c r="EG115" s="130"/>
      <c r="EH115" s="130"/>
      <c r="EI115" s="130"/>
      <c r="EJ115" s="94"/>
      <c r="EK115" s="94"/>
      <c r="EL115" s="94"/>
      <c r="EM115" s="63"/>
      <c r="EN115" s="63"/>
      <c r="EO115" s="63"/>
      <c r="EP115" s="63"/>
      <c r="EQ115" s="64"/>
      <c r="ER115" s="64"/>
      <c r="ES115" s="64"/>
    </row>
    <row r="116" spans="1:149" ht="15" customHeight="1" thickBot="1" thickTop="1">
      <c r="A116" s="139"/>
      <c r="B116" s="462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518"/>
      <c r="O116" s="39"/>
      <c r="P116" s="437"/>
      <c r="Q116" s="437"/>
      <c r="R116" s="437"/>
      <c r="S116" s="437"/>
      <c r="T116" s="437"/>
      <c r="U116" s="437"/>
      <c r="V116" s="89"/>
      <c r="W116" s="39"/>
      <c r="X116" s="437"/>
      <c r="Y116" s="437"/>
      <c r="Z116" s="437"/>
      <c r="AA116" s="437"/>
      <c r="AB116" s="437"/>
      <c r="AC116" s="437"/>
      <c r="AD116" s="89"/>
      <c r="AE116" s="430"/>
      <c r="AF116" s="430"/>
      <c r="AG116" s="430"/>
      <c r="AH116" s="430"/>
      <c r="AI116" s="430"/>
      <c r="AJ116" s="430"/>
      <c r="AK116" s="430"/>
      <c r="AL116" s="430"/>
      <c r="AM116" s="39"/>
      <c r="AN116" s="437"/>
      <c r="AO116" s="437"/>
      <c r="AP116" s="437"/>
      <c r="AQ116" s="437"/>
      <c r="AR116" s="437"/>
      <c r="AS116" s="437"/>
      <c r="AT116" s="40"/>
      <c r="AU116" s="607"/>
      <c r="AV116" s="607"/>
      <c r="AW116" s="607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608"/>
      <c r="BH116" s="608"/>
      <c r="BI116" s="608"/>
      <c r="BJ116" s="551"/>
      <c r="BK116" s="551"/>
      <c r="BL116" s="551"/>
      <c r="BM116" s="551"/>
      <c r="BN116" s="551"/>
      <c r="BO116" s="551"/>
      <c r="BP116" s="442"/>
      <c r="BQ116" s="443"/>
      <c r="BR116" s="444"/>
      <c r="BU116" s="144"/>
      <c r="BV116" s="469"/>
      <c r="BW116" s="470"/>
      <c r="BX116" s="470"/>
      <c r="BY116" s="470"/>
      <c r="BZ116" s="470"/>
      <c r="CA116" s="470"/>
      <c r="CB116" s="470"/>
      <c r="CC116" s="470"/>
      <c r="CD116" s="470"/>
      <c r="CE116" s="470"/>
      <c r="CF116" s="470"/>
      <c r="CG116" s="470"/>
      <c r="CH116" s="471"/>
      <c r="CI116" s="38"/>
      <c r="CJ116" s="398"/>
      <c r="CK116" s="398"/>
      <c r="CL116" s="398"/>
      <c r="CM116" s="398"/>
      <c r="CN116" s="398"/>
      <c r="CO116" s="398"/>
      <c r="CP116" s="33"/>
      <c r="CQ116" s="422"/>
      <c r="CR116" s="423"/>
      <c r="CS116" s="423"/>
      <c r="CT116" s="423"/>
      <c r="CU116" s="423"/>
      <c r="CV116" s="423"/>
      <c r="CW116" s="423"/>
      <c r="CX116" s="424"/>
      <c r="CY116" s="38"/>
      <c r="CZ116" s="398"/>
      <c r="DA116" s="398"/>
      <c r="DB116" s="398"/>
      <c r="DC116" s="398"/>
      <c r="DD116" s="398"/>
      <c r="DE116" s="398"/>
      <c r="DF116" s="33"/>
      <c r="DG116" s="391"/>
      <c r="DH116" s="392"/>
      <c r="DI116" s="393"/>
      <c r="DJ116" s="391"/>
      <c r="DK116" s="392"/>
      <c r="DL116" s="393"/>
      <c r="DM116" s="391"/>
      <c r="DN116" s="392"/>
      <c r="DO116" s="393"/>
      <c r="DP116" s="391"/>
      <c r="DQ116" s="392"/>
      <c r="DR116" s="393"/>
      <c r="DS116" s="627"/>
      <c r="DT116" s="628"/>
      <c r="DU116" s="629"/>
      <c r="DV116" s="391"/>
      <c r="DW116" s="392"/>
      <c r="DX116" s="393"/>
      <c r="DY116" s="391"/>
      <c r="DZ116" s="392"/>
      <c r="EA116" s="393"/>
      <c r="EB116" s="391"/>
      <c r="EC116" s="392"/>
      <c r="ED116" s="393"/>
      <c r="EE116" s="130"/>
      <c r="EF116" s="130"/>
      <c r="EG116" s="130"/>
      <c r="EH116" s="130"/>
      <c r="EI116" s="130"/>
      <c r="EJ116" s="94"/>
      <c r="EK116" s="94"/>
      <c r="EL116" s="94"/>
      <c r="EM116" s="63"/>
      <c r="EN116" s="63"/>
      <c r="EO116" s="63"/>
      <c r="EP116" s="63"/>
      <c r="EQ116" s="64"/>
      <c r="ER116" s="64"/>
      <c r="ES116" s="64"/>
    </row>
    <row r="117" spans="1:149" ht="15" customHeight="1" thickTop="1">
      <c r="A117" s="139"/>
      <c r="B117" s="519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1"/>
      <c r="O117" s="97"/>
      <c r="P117" s="438"/>
      <c r="Q117" s="438"/>
      <c r="R117" s="438"/>
      <c r="S117" s="438"/>
      <c r="T117" s="438"/>
      <c r="U117" s="438"/>
      <c r="V117" s="98"/>
      <c r="W117" s="97"/>
      <c r="X117" s="438"/>
      <c r="Y117" s="438"/>
      <c r="Z117" s="438"/>
      <c r="AA117" s="438"/>
      <c r="AB117" s="438"/>
      <c r="AC117" s="438"/>
      <c r="AD117" s="98"/>
      <c r="AE117" s="431"/>
      <c r="AF117" s="431"/>
      <c r="AG117" s="431"/>
      <c r="AH117" s="431"/>
      <c r="AI117" s="431"/>
      <c r="AJ117" s="431"/>
      <c r="AK117" s="431"/>
      <c r="AL117" s="431"/>
      <c r="AM117" s="97"/>
      <c r="AN117" s="438"/>
      <c r="AO117" s="438"/>
      <c r="AP117" s="438"/>
      <c r="AQ117" s="438"/>
      <c r="AR117" s="438"/>
      <c r="AS117" s="438"/>
      <c r="AT117" s="99"/>
      <c r="AU117" s="607"/>
      <c r="AV117" s="607"/>
      <c r="AW117" s="607"/>
      <c r="AX117" s="551"/>
      <c r="AY117" s="551"/>
      <c r="AZ117" s="551"/>
      <c r="BA117" s="551"/>
      <c r="BB117" s="551"/>
      <c r="BC117" s="551"/>
      <c r="BD117" s="552"/>
      <c r="BE117" s="552"/>
      <c r="BF117" s="552"/>
      <c r="BG117" s="608"/>
      <c r="BH117" s="608"/>
      <c r="BI117" s="608"/>
      <c r="BJ117" s="551"/>
      <c r="BK117" s="551"/>
      <c r="BL117" s="551"/>
      <c r="BM117" s="551"/>
      <c r="BN117" s="551"/>
      <c r="BO117" s="551"/>
      <c r="BP117" s="442"/>
      <c r="BQ117" s="443"/>
      <c r="BR117" s="444"/>
      <c r="BU117" s="144">
        <v>10</v>
      </c>
      <c r="BV117" s="469"/>
      <c r="BW117" s="470"/>
      <c r="BX117" s="470"/>
      <c r="BY117" s="470"/>
      <c r="BZ117" s="470"/>
      <c r="CA117" s="470"/>
      <c r="CB117" s="470"/>
      <c r="CC117" s="470"/>
      <c r="CD117" s="470"/>
      <c r="CE117" s="470"/>
      <c r="CF117" s="470"/>
      <c r="CG117" s="470"/>
      <c r="CH117" s="471"/>
      <c r="CI117" s="41"/>
      <c r="CJ117" s="399"/>
      <c r="CK117" s="399"/>
      <c r="CL117" s="399"/>
      <c r="CM117" s="399"/>
      <c r="CN117" s="399"/>
      <c r="CO117" s="399"/>
      <c r="CP117" s="42"/>
      <c r="CQ117" s="422"/>
      <c r="CR117" s="423"/>
      <c r="CS117" s="423"/>
      <c r="CT117" s="423"/>
      <c r="CU117" s="423"/>
      <c r="CV117" s="423"/>
      <c r="CW117" s="423"/>
      <c r="CX117" s="424"/>
      <c r="CY117" s="41"/>
      <c r="CZ117" s="399"/>
      <c r="DA117" s="399"/>
      <c r="DB117" s="399"/>
      <c r="DC117" s="399"/>
      <c r="DD117" s="399"/>
      <c r="DE117" s="399"/>
      <c r="DF117" s="42"/>
      <c r="DG117" s="391"/>
      <c r="DH117" s="392"/>
      <c r="DI117" s="393"/>
      <c r="DJ117" s="391"/>
      <c r="DK117" s="392"/>
      <c r="DL117" s="393"/>
      <c r="DM117" s="391"/>
      <c r="DN117" s="392"/>
      <c r="DO117" s="393"/>
      <c r="DP117" s="391"/>
      <c r="DQ117" s="392"/>
      <c r="DR117" s="393"/>
      <c r="DS117" s="627"/>
      <c r="DT117" s="628"/>
      <c r="DU117" s="629"/>
      <c r="DV117" s="391"/>
      <c r="DW117" s="392"/>
      <c r="DX117" s="393"/>
      <c r="DY117" s="391"/>
      <c r="DZ117" s="392"/>
      <c r="EA117" s="393"/>
      <c r="EB117" s="391"/>
      <c r="EC117" s="392"/>
      <c r="ED117" s="393"/>
      <c r="EE117" s="130"/>
      <c r="EF117" s="130"/>
      <c r="EG117" s="130"/>
      <c r="EH117" s="130"/>
      <c r="EI117" s="130"/>
      <c r="EJ117" s="94"/>
      <c r="EK117" s="94"/>
      <c r="EL117" s="94"/>
      <c r="EM117" s="63"/>
      <c r="EN117" s="63"/>
      <c r="EO117" s="63"/>
      <c r="EP117" s="63"/>
      <c r="EQ117" s="64"/>
      <c r="ER117" s="64"/>
      <c r="ES117" s="64"/>
    </row>
    <row r="118" spans="1:149" ht="15" customHeight="1">
      <c r="A118" s="139"/>
      <c r="B118" s="532" t="s">
        <v>40</v>
      </c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4"/>
      <c r="O118" s="421" t="str">
        <f>IF(P120="","",IF(P120&lt;T120,"●",IF(P120&gt;T120,"○",IF(P120=T120,"△"))))</f>
        <v>△</v>
      </c>
      <c r="P118" s="421"/>
      <c r="Q118" s="421"/>
      <c r="R118" s="421"/>
      <c r="S118" s="421"/>
      <c r="T118" s="421"/>
      <c r="U118" s="421"/>
      <c r="V118" s="421"/>
      <c r="W118" s="421" t="str">
        <f>IF(X120="","",IF(X120&lt;AB120,"●",IF(X120&gt;AB120,"○",IF(X120=AB120,"△"))))</f>
        <v>○</v>
      </c>
      <c r="X118" s="421"/>
      <c r="Y118" s="421"/>
      <c r="Z118" s="421"/>
      <c r="AA118" s="421"/>
      <c r="AB118" s="421"/>
      <c r="AC118" s="421"/>
      <c r="AD118" s="421"/>
      <c r="AE118" s="421" t="str">
        <f>IF(AF120="","",IF(AF120&lt;AJ120,"●",IF(AF120&gt;AJ120,"○",IF(AF120=AJ120,"△"))))</f>
        <v>○</v>
      </c>
      <c r="AF118" s="421"/>
      <c r="AG118" s="421"/>
      <c r="AH118" s="421"/>
      <c r="AI118" s="421"/>
      <c r="AJ118" s="421"/>
      <c r="AK118" s="421"/>
      <c r="AL118" s="421"/>
      <c r="AM118" s="422"/>
      <c r="AN118" s="423"/>
      <c r="AO118" s="423"/>
      <c r="AP118" s="423"/>
      <c r="AQ118" s="423"/>
      <c r="AR118" s="423"/>
      <c r="AS118" s="423"/>
      <c r="AT118" s="424"/>
      <c r="AU118" s="396">
        <f>COUNTIF(O118:AT119,"○")*1</f>
        <v>2</v>
      </c>
      <c r="AV118" s="396"/>
      <c r="AW118" s="396"/>
      <c r="AX118" s="546">
        <f>COUNTIF(O118:AT119,"●")*1</f>
        <v>0</v>
      </c>
      <c r="AY118" s="546"/>
      <c r="AZ118" s="546"/>
      <c r="BA118" s="546">
        <f>COUNTIF(O118:AT119,"△")*1</f>
        <v>1</v>
      </c>
      <c r="BB118" s="546"/>
      <c r="BC118" s="546"/>
      <c r="BD118" s="545">
        <f>COUNTIF(O118:AT119,"○")*3+COUNTIF(O118:AT119,"△")*1</f>
        <v>7</v>
      </c>
      <c r="BE118" s="545"/>
      <c r="BF118" s="545"/>
      <c r="BG118" s="611">
        <f>AN120+AR115+AR110+AR105</f>
        <v>5</v>
      </c>
      <c r="BH118" s="611"/>
      <c r="BI118" s="611"/>
      <c r="BJ118" s="546">
        <f>AN115+AN110+AN105</f>
        <v>0</v>
      </c>
      <c r="BK118" s="546"/>
      <c r="BL118" s="546"/>
      <c r="BM118" s="546">
        <f>BG118-BJ118</f>
        <v>5</v>
      </c>
      <c r="BN118" s="546"/>
      <c r="BO118" s="546"/>
      <c r="BP118" s="388">
        <v>1</v>
      </c>
      <c r="BQ118" s="389"/>
      <c r="BR118" s="390"/>
      <c r="BU118" s="144"/>
      <c r="BV118" s="469"/>
      <c r="BW118" s="470"/>
      <c r="BX118" s="470"/>
      <c r="BY118" s="470"/>
      <c r="BZ118" s="470"/>
      <c r="CA118" s="470"/>
      <c r="CB118" s="470"/>
      <c r="CC118" s="470"/>
      <c r="CD118" s="470"/>
      <c r="CE118" s="470"/>
      <c r="CF118" s="470"/>
      <c r="CG118" s="470"/>
      <c r="CH118" s="471"/>
      <c r="CI118" s="421" t="str">
        <f>IF(CJ120="","",IF(CJ120&lt;CN120,"●",IF(CJ120&gt;CN120,"○",IF(CJ120=CN120,"△"))))</f>
        <v>○</v>
      </c>
      <c r="CJ118" s="421"/>
      <c r="CK118" s="421"/>
      <c r="CL118" s="421"/>
      <c r="CM118" s="421"/>
      <c r="CN118" s="421"/>
      <c r="CO118" s="421"/>
      <c r="CP118" s="421"/>
      <c r="CQ118" s="422"/>
      <c r="CR118" s="423"/>
      <c r="CS118" s="423"/>
      <c r="CT118" s="423"/>
      <c r="CU118" s="423"/>
      <c r="CV118" s="423"/>
      <c r="CW118" s="423"/>
      <c r="CX118" s="424"/>
      <c r="CY118" s="478">
        <v>18</v>
      </c>
      <c r="CZ118" s="479"/>
      <c r="DA118" s="479"/>
      <c r="DB118" s="485" t="str">
        <f>IF(CZ120="","",IF(CZ120&lt;DD120,"●",IF(CZ120&gt;DD120,"○",IF(CZ120=DD120,"△"))))</f>
        <v>○</v>
      </c>
      <c r="DC118" s="485"/>
      <c r="DD118" s="29"/>
      <c r="DE118" s="29"/>
      <c r="DF118" s="30"/>
      <c r="DG118" s="391"/>
      <c r="DH118" s="392"/>
      <c r="DI118" s="393"/>
      <c r="DJ118" s="391"/>
      <c r="DK118" s="392"/>
      <c r="DL118" s="393"/>
      <c r="DM118" s="391"/>
      <c r="DN118" s="392"/>
      <c r="DO118" s="393"/>
      <c r="DP118" s="391"/>
      <c r="DQ118" s="392"/>
      <c r="DR118" s="393"/>
      <c r="DS118" s="627"/>
      <c r="DT118" s="628"/>
      <c r="DU118" s="629"/>
      <c r="DV118" s="391"/>
      <c r="DW118" s="392"/>
      <c r="DX118" s="393"/>
      <c r="DY118" s="391"/>
      <c r="DZ118" s="392"/>
      <c r="EA118" s="393"/>
      <c r="EB118" s="391"/>
      <c r="EC118" s="392"/>
      <c r="ED118" s="393"/>
      <c r="EE118" s="130"/>
      <c r="EF118" s="130"/>
      <c r="EG118" s="130"/>
      <c r="EH118" s="130"/>
      <c r="EI118" s="130"/>
      <c r="EJ118" s="94"/>
      <c r="EK118" s="94"/>
      <c r="EL118" s="94"/>
      <c r="EM118" s="63"/>
      <c r="EN118" s="63"/>
      <c r="EO118" s="63"/>
      <c r="EP118" s="63"/>
      <c r="EQ118" s="64"/>
      <c r="ER118" s="64"/>
      <c r="ES118" s="64"/>
    </row>
    <row r="119" spans="1:149" ht="15" customHeight="1" thickBot="1">
      <c r="A119" s="139"/>
      <c r="B119" s="535"/>
      <c r="C119" s="536"/>
      <c r="D119" s="536"/>
      <c r="E119" s="536"/>
      <c r="F119" s="536"/>
      <c r="G119" s="536"/>
      <c r="H119" s="536"/>
      <c r="I119" s="536"/>
      <c r="J119" s="536"/>
      <c r="K119" s="536"/>
      <c r="L119" s="536"/>
      <c r="M119" s="536"/>
      <c r="N119" s="537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1"/>
      <c r="AE119" s="421"/>
      <c r="AF119" s="421"/>
      <c r="AG119" s="421"/>
      <c r="AH119" s="421"/>
      <c r="AI119" s="421"/>
      <c r="AJ119" s="421"/>
      <c r="AK119" s="421"/>
      <c r="AL119" s="421"/>
      <c r="AM119" s="422"/>
      <c r="AN119" s="423"/>
      <c r="AO119" s="423"/>
      <c r="AP119" s="423"/>
      <c r="AQ119" s="423"/>
      <c r="AR119" s="423"/>
      <c r="AS119" s="423"/>
      <c r="AT119" s="424"/>
      <c r="AU119" s="396"/>
      <c r="AV119" s="396"/>
      <c r="AW119" s="396"/>
      <c r="AX119" s="546"/>
      <c r="AY119" s="546"/>
      <c r="AZ119" s="546"/>
      <c r="BA119" s="546"/>
      <c r="BB119" s="546"/>
      <c r="BC119" s="546"/>
      <c r="BD119" s="546"/>
      <c r="BE119" s="546"/>
      <c r="BF119" s="546"/>
      <c r="BG119" s="611"/>
      <c r="BH119" s="611"/>
      <c r="BI119" s="611"/>
      <c r="BJ119" s="546"/>
      <c r="BK119" s="546"/>
      <c r="BL119" s="546"/>
      <c r="BM119" s="546"/>
      <c r="BN119" s="546"/>
      <c r="BO119" s="546"/>
      <c r="BP119" s="391"/>
      <c r="BQ119" s="392"/>
      <c r="BR119" s="393"/>
      <c r="BU119" s="144"/>
      <c r="BV119" s="469"/>
      <c r="BW119" s="470"/>
      <c r="BX119" s="470"/>
      <c r="BY119" s="470"/>
      <c r="BZ119" s="470"/>
      <c r="CA119" s="470"/>
      <c r="CB119" s="470"/>
      <c r="CC119" s="470"/>
      <c r="CD119" s="470"/>
      <c r="CE119" s="470"/>
      <c r="CF119" s="470"/>
      <c r="CG119" s="470"/>
      <c r="CH119" s="471"/>
      <c r="CI119" s="421"/>
      <c r="CJ119" s="421"/>
      <c r="CK119" s="421"/>
      <c r="CL119" s="421"/>
      <c r="CM119" s="421"/>
      <c r="CN119" s="421"/>
      <c r="CO119" s="421"/>
      <c r="CP119" s="421"/>
      <c r="CQ119" s="422"/>
      <c r="CR119" s="423"/>
      <c r="CS119" s="423"/>
      <c r="CT119" s="423"/>
      <c r="CU119" s="423"/>
      <c r="CV119" s="423"/>
      <c r="CW119" s="423"/>
      <c r="CX119" s="424"/>
      <c r="CY119" s="480"/>
      <c r="CZ119" s="481"/>
      <c r="DA119" s="481"/>
      <c r="DB119" s="398"/>
      <c r="DC119" s="398"/>
      <c r="DD119" s="34"/>
      <c r="DE119" s="34"/>
      <c r="DF119" s="35"/>
      <c r="DG119" s="391"/>
      <c r="DH119" s="392"/>
      <c r="DI119" s="393"/>
      <c r="DJ119" s="391"/>
      <c r="DK119" s="392"/>
      <c r="DL119" s="393"/>
      <c r="DM119" s="391"/>
      <c r="DN119" s="392"/>
      <c r="DO119" s="393"/>
      <c r="DP119" s="391"/>
      <c r="DQ119" s="392"/>
      <c r="DR119" s="393"/>
      <c r="DS119" s="627"/>
      <c r="DT119" s="628"/>
      <c r="DU119" s="629"/>
      <c r="DV119" s="391"/>
      <c r="DW119" s="392"/>
      <c r="DX119" s="393"/>
      <c r="DY119" s="391"/>
      <c r="DZ119" s="392"/>
      <c r="EA119" s="393"/>
      <c r="EB119" s="391"/>
      <c r="EC119" s="392"/>
      <c r="ED119" s="393"/>
      <c r="EE119" s="130"/>
      <c r="EF119" s="130"/>
      <c r="EG119" s="130"/>
      <c r="EH119" s="130"/>
      <c r="EI119" s="130"/>
      <c r="EJ119" s="94"/>
      <c r="EK119" s="94"/>
      <c r="EL119" s="94"/>
      <c r="EM119" s="63"/>
      <c r="EN119" s="63"/>
      <c r="EO119" s="63"/>
      <c r="EP119" s="63"/>
      <c r="EQ119" s="64"/>
      <c r="ER119" s="64"/>
      <c r="ES119" s="64"/>
    </row>
    <row r="120" spans="1:185" ht="15" customHeight="1" thickBot="1" thickTop="1">
      <c r="A120" s="139">
        <v>8</v>
      </c>
      <c r="B120" s="538"/>
      <c r="C120" s="539"/>
      <c r="D120" s="539"/>
      <c r="E120" s="539"/>
      <c r="F120" s="539"/>
      <c r="G120" s="539"/>
      <c r="H120" s="539"/>
      <c r="I120" s="539"/>
      <c r="J120" s="539"/>
      <c r="K120" s="539"/>
      <c r="L120" s="539"/>
      <c r="M120" s="539"/>
      <c r="N120" s="540"/>
      <c r="O120" s="38"/>
      <c r="P120" s="398">
        <f>IF(AR105="","",AR105)</f>
        <v>0</v>
      </c>
      <c r="Q120" s="398"/>
      <c r="R120" s="398" t="s">
        <v>36</v>
      </c>
      <c r="S120" s="398"/>
      <c r="T120" s="398">
        <f>IF(AN105="","",AN105)</f>
        <v>0</v>
      </c>
      <c r="U120" s="398"/>
      <c r="V120" s="33"/>
      <c r="W120" s="38"/>
      <c r="X120" s="398">
        <f>IF(AR110="","",AR110)</f>
        <v>1</v>
      </c>
      <c r="Y120" s="398"/>
      <c r="Z120" s="398" t="s">
        <v>36</v>
      </c>
      <c r="AA120" s="398"/>
      <c r="AB120" s="398">
        <f>IF(AN110="","",AN110)</f>
        <v>0</v>
      </c>
      <c r="AC120" s="398"/>
      <c r="AD120" s="33"/>
      <c r="AE120" s="38"/>
      <c r="AF120" s="398">
        <f>IF(AR115="","",AR115)</f>
        <v>4</v>
      </c>
      <c r="AG120" s="398"/>
      <c r="AH120" s="398" t="s">
        <v>36</v>
      </c>
      <c r="AI120" s="398"/>
      <c r="AJ120" s="398">
        <f>IF(AN115="","",AN115)</f>
        <v>0</v>
      </c>
      <c r="AK120" s="398"/>
      <c r="AL120" s="33"/>
      <c r="AM120" s="422"/>
      <c r="AN120" s="423"/>
      <c r="AO120" s="423"/>
      <c r="AP120" s="423"/>
      <c r="AQ120" s="423"/>
      <c r="AR120" s="423"/>
      <c r="AS120" s="423"/>
      <c r="AT120" s="424"/>
      <c r="AU120" s="612"/>
      <c r="AV120" s="612"/>
      <c r="AW120" s="612"/>
      <c r="AX120" s="547"/>
      <c r="AY120" s="547"/>
      <c r="AZ120" s="547"/>
      <c r="BA120" s="547"/>
      <c r="BB120" s="547"/>
      <c r="BC120" s="547"/>
      <c r="BD120" s="547"/>
      <c r="BE120" s="547"/>
      <c r="BF120" s="547"/>
      <c r="BG120" s="613"/>
      <c r="BH120" s="613"/>
      <c r="BI120" s="613"/>
      <c r="BJ120" s="547"/>
      <c r="BK120" s="547"/>
      <c r="BL120" s="547"/>
      <c r="BM120" s="547"/>
      <c r="BN120" s="547"/>
      <c r="BO120" s="547"/>
      <c r="BP120" s="391"/>
      <c r="BQ120" s="392"/>
      <c r="BR120" s="393"/>
      <c r="BU120" s="145"/>
      <c r="BV120" s="469"/>
      <c r="BW120" s="470"/>
      <c r="BX120" s="470"/>
      <c r="BY120" s="470"/>
      <c r="BZ120" s="470"/>
      <c r="CA120" s="470"/>
      <c r="CB120" s="470"/>
      <c r="CC120" s="470"/>
      <c r="CD120" s="470"/>
      <c r="CE120" s="470"/>
      <c r="CF120" s="470"/>
      <c r="CG120" s="470"/>
      <c r="CH120" s="471"/>
      <c r="CI120" s="38"/>
      <c r="CJ120" s="398">
        <f>IF(CV110="","",CV110)</f>
        <v>1</v>
      </c>
      <c r="CK120" s="398"/>
      <c r="CL120" s="398" t="s">
        <v>36</v>
      </c>
      <c r="CM120" s="398"/>
      <c r="CN120" s="398">
        <f>IF(CR110="","",CR110)</f>
        <v>0</v>
      </c>
      <c r="CO120" s="398"/>
      <c r="CP120" s="33"/>
      <c r="CQ120" s="422"/>
      <c r="CR120" s="423"/>
      <c r="CS120" s="423"/>
      <c r="CT120" s="423"/>
      <c r="CU120" s="423"/>
      <c r="CV120" s="423"/>
      <c r="CW120" s="423"/>
      <c r="CX120" s="424"/>
      <c r="CY120" s="38"/>
      <c r="CZ120" s="398">
        <v>1</v>
      </c>
      <c r="DA120" s="398"/>
      <c r="DB120" s="398" t="s">
        <v>36</v>
      </c>
      <c r="DC120" s="398"/>
      <c r="DD120" s="398">
        <v>0</v>
      </c>
      <c r="DE120" s="398"/>
      <c r="DF120" s="33"/>
      <c r="DG120" s="391"/>
      <c r="DH120" s="392"/>
      <c r="DI120" s="393"/>
      <c r="DJ120" s="391"/>
      <c r="DK120" s="392"/>
      <c r="DL120" s="393"/>
      <c r="DM120" s="391"/>
      <c r="DN120" s="392"/>
      <c r="DO120" s="393"/>
      <c r="DP120" s="391"/>
      <c r="DQ120" s="392"/>
      <c r="DR120" s="393"/>
      <c r="DS120" s="627"/>
      <c r="DT120" s="628"/>
      <c r="DU120" s="629"/>
      <c r="DV120" s="391"/>
      <c r="DW120" s="392"/>
      <c r="DX120" s="393"/>
      <c r="DY120" s="391"/>
      <c r="DZ120" s="392"/>
      <c r="EA120" s="393"/>
      <c r="EB120" s="391"/>
      <c r="EC120" s="392"/>
      <c r="ED120" s="393"/>
      <c r="EE120" s="130"/>
      <c r="EF120" s="130"/>
      <c r="EG120" s="130"/>
      <c r="EH120" s="130"/>
      <c r="EI120" s="130"/>
      <c r="EJ120" s="94"/>
      <c r="EK120" s="94"/>
      <c r="EL120" s="94"/>
      <c r="EM120" s="60"/>
      <c r="EN120" s="60"/>
      <c r="EO120" s="60"/>
      <c r="EP120" s="60"/>
      <c r="EQ120" s="62"/>
      <c r="ER120" s="62"/>
      <c r="ES120" s="62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</row>
    <row r="121" spans="1:185" ht="15" customHeight="1" thickBot="1" thickTop="1">
      <c r="A121" s="139"/>
      <c r="B121" s="538"/>
      <c r="C121" s="539"/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540"/>
      <c r="O121" s="38"/>
      <c r="P121" s="398"/>
      <c r="Q121" s="398"/>
      <c r="R121" s="398"/>
      <c r="S121" s="398"/>
      <c r="T121" s="398"/>
      <c r="U121" s="398"/>
      <c r="V121" s="33"/>
      <c r="W121" s="38"/>
      <c r="X121" s="398"/>
      <c r="Y121" s="398"/>
      <c r="Z121" s="398"/>
      <c r="AA121" s="398"/>
      <c r="AB121" s="398"/>
      <c r="AC121" s="398"/>
      <c r="AD121" s="33"/>
      <c r="AE121" s="38"/>
      <c r="AF121" s="398"/>
      <c r="AG121" s="398"/>
      <c r="AH121" s="398"/>
      <c r="AI121" s="398"/>
      <c r="AJ121" s="398"/>
      <c r="AK121" s="398"/>
      <c r="AL121" s="33"/>
      <c r="AM121" s="422"/>
      <c r="AN121" s="423"/>
      <c r="AO121" s="423"/>
      <c r="AP121" s="423"/>
      <c r="AQ121" s="423"/>
      <c r="AR121" s="423"/>
      <c r="AS121" s="423"/>
      <c r="AT121" s="424"/>
      <c r="AU121" s="612"/>
      <c r="AV121" s="612"/>
      <c r="AW121" s="612"/>
      <c r="AX121" s="547"/>
      <c r="AY121" s="547"/>
      <c r="AZ121" s="547"/>
      <c r="BA121" s="547"/>
      <c r="BB121" s="547"/>
      <c r="BC121" s="547"/>
      <c r="BD121" s="547"/>
      <c r="BE121" s="547"/>
      <c r="BF121" s="547"/>
      <c r="BG121" s="613"/>
      <c r="BH121" s="613"/>
      <c r="BI121" s="613"/>
      <c r="BJ121" s="547"/>
      <c r="BK121" s="547"/>
      <c r="BL121" s="547"/>
      <c r="BM121" s="547"/>
      <c r="BN121" s="547"/>
      <c r="BO121" s="547"/>
      <c r="BP121" s="391"/>
      <c r="BQ121" s="392"/>
      <c r="BR121" s="393"/>
      <c r="BU121" s="144"/>
      <c r="BV121" s="469"/>
      <c r="BW121" s="470"/>
      <c r="BX121" s="470"/>
      <c r="BY121" s="470"/>
      <c r="BZ121" s="470"/>
      <c r="CA121" s="470"/>
      <c r="CB121" s="470"/>
      <c r="CC121" s="470"/>
      <c r="CD121" s="470"/>
      <c r="CE121" s="470"/>
      <c r="CF121" s="470"/>
      <c r="CG121" s="470"/>
      <c r="CH121" s="471"/>
      <c r="CI121" s="38"/>
      <c r="CJ121" s="398"/>
      <c r="CK121" s="398"/>
      <c r="CL121" s="398"/>
      <c r="CM121" s="398"/>
      <c r="CN121" s="398"/>
      <c r="CO121" s="398"/>
      <c r="CP121" s="33"/>
      <c r="CQ121" s="422"/>
      <c r="CR121" s="423"/>
      <c r="CS121" s="423"/>
      <c r="CT121" s="423"/>
      <c r="CU121" s="423"/>
      <c r="CV121" s="423"/>
      <c r="CW121" s="423"/>
      <c r="CX121" s="424"/>
      <c r="CY121" s="38"/>
      <c r="CZ121" s="398"/>
      <c r="DA121" s="398"/>
      <c r="DB121" s="398"/>
      <c r="DC121" s="398"/>
      <c r="DD121" s="398"/>
      <c r="DE121" s="398"/>
      <c r="DF121" s="33"/>
      <c r="DG121" s="391"/>
      <c r="DH121" s="392"/>
      <c r="DI121" s="393"/>
      <c r="DJ121" s="391"/>
      <c r="DK121" s="392"/>
      <c r="DL121" s="393"/>
      <c r="DM121" s="391"/>
      <c r="DN121" s="392"/>
      <c r="DO121" s="393"/>
      <c r="DP121" s="391"/>
      <c r="DQ121" s="392"/>
      <c r="DR121" s="393"/>
      <c r="DS121" s="627"/>
      <c r="DT121" s="628"/>
      <c r="DU121" s="629"/>
      <c r="DV121" s="391"/>
      <c r="DW121" s="392"/>
      <c r="DX121" s="393"/>
      <c r="DY121" s="391"/>
      <c r="DZ121" s="392"/>
      <c r="EA121" s="393"/>
      <c r="EB121" s="391"/>
      <c r="EC121" s="392"/>
      <c r="ED121" s="393"/>
      <c r="EE121" s="130"/>
      <c r="EF121" s="130"/>
      <c r="EG121" s="130"/>
      <c r="EH121" s="130"/>
      <c r="EI121" s="130"/>
      <c r="EJ121" s="94"/>
      <c r="EK121" s="94"/>
      <c r="EL121" s="94"/>
      <c r="EM121" s="60"/>
      <c r="EN121" s="60"/>
      <c r="EO121" s="60"/>
      <c r="EP121" s="60"/>
      <c r="EQ121" s="62"/>
      <c r="ER121" s="62"/>
      <c r="ES121" s="62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</row>
    <row r="122" spans="2:185" ht="15" customHeight="1" thickTop="1">
      <c r="B122" s="541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3"/>
      <c r="O122" s="41"/>
      <c r="P122" s="399"/>
      <c r="Q122" s="399"/>
      <c r="R122" s="399"/>
      <c r="S122" s="399"/>
      <c r="T122" s="399"/>
      <c r="U122" s="399"/>
      <c r="V122" s="42"/>
      <c r="W122" s="41"/>
      <c r="X122" s="399"/>
      <c r="Y122" s="399"/>
      <c r="Z122" s="399"/>
      <c r="AA122" s="399"/>
      <c r="AB122" s="399"/>
      <c r="AC122" s="399"/>
      <c r="AD122" s="42"/>
      <c r="AE122" s="41"/>
      <c r="AF122" s="399"/>
      <c r="AG122" s="399"/>
      <c r="AH122" s="399"/>
      <c r="AI122" s="399"/>
      <c r="AJ122" s="399"/>
      <c r="AK122" s="399"/>
      <c r="AL122" s="42"/>
      <c r="AM122" s="425"/>
      <c r="AN122" s="426"/>
      <c r="AO122" s="426"/>
      <c r="AP122" s="426"/>
      <c r="AQ122" s="426"/>
      <c r="AR122" s="426"/>
      <c r="AS122" s="426"/>
      <c r="AT122" s="427"/>
      <c r="AU122" s="612"/>
      <c r="AV122" s="612"/>
      <c r="AW122" s="612"/>
      <c r="AX122" s="547"/>
      <c r="AY122" s="547"/>
      <c r="AZ122" s="547"/>
      <c r="BA122" s="547"/>
      <c r="BB122" s="547"/>
      <c r="BC122" s="547"/>
      <c r="BD122" s="547"/>
      <c r="BE122" s="547"/>
      <c r="BF122" s="547"/>
      <c r="BG122" s="613"/>
      <c r="BH122" s="613"/>
      <c r="BI122" s="613"/>
      <c r="BJ122" s="547"/>
      <c r="BK122" s="547"/>
      <c r="BL122" s="547"/>
      <c r="BM122" s="547"/>
      <c r="BN122" s="547"/>
      <c r="BO122" s="547"/>
      <c r="BP122" s="394"/>
      <c r="BQ122" s="395"/>
      <c r="BR122" s="396"/>
      <c r="BU122" s="144"/>
      <c r="BV122" s="472"/>
      <c r="BW122" s="473"/>
      <c r="BX122" s="473"/>
      <c r="BY122" s="473"/>
      <c r="BZ122" s="473"/>
      <c r="CA122" s="473"/>
      <c r="CB122" s="473"/>
      <c r="CC122" s="473"/>
      <c r="CD122" s="473"/>
      <c r="CE122" s="473"/>
      <c r="CF122" s="473"/>
      <c r="CG122" s="473"/>
      <c r="CH122" s="474"/>
      <c r="CI122" s="41"/>
      <c r="CJ122" s="399"/>
      <c r="CK122" s="399"/>
      <c r="CL122" s="399"/>
      <c r="CM122" s="399"/>
      <c r="CN122" s="399"/>
      <c r="CO122" s="399"/>
      <c r="CP122" s="42"/>
      <c r="CQ122" s="425"/>
      <c r="CR122" s="426"/>
      <c r="CS122" s="426"/>
      <c r="CT122" s="426"/>
      <c r="CU122" s="426"/>
      <c r="CV122" s="426"/>
      <c r="CW122" s="426"/>
      <c r="CX122" s="427"/>
      <c r="CY122" s="41"/>
      <c r="CZ122" s="399"/>
      <c r="DA122" s="399"/>
      <c r="DB122" s="399"/>
      <c r="DC122" s="399"/>
      <c r="DD122" s="399"/>
      <c r="DE122" s="399"/>
      <c r="DF122" s="42"/>
      <c r="DG122" s="394"/>
      <c r="DH122" s="395"/>
      <c r="DI122" s="396"/>
      <c r="DJ122" s="394"/>
      <c r="DK122" s="395"/>
      <c r="DL122" s="396"/>
      <c r="DM122" s="394"/>
      <c r="DN122" s="395"/>
      <c r="DO122" s="396"/>
      <c r="DP122" s="394"/>
      <c r="DQ122" s="395"/>
      <c r="DR122" s="396"/>
      <c r="DS122" s="630"/>
      <c r="DT122" s="631"/>
      <c r="DU122" s="632"/>
      <c r="DV122" s="394"/>
      <c r="DW122" s="395"/>
      <c r="DX122" s="396"/>
      <c r="DY122" s="394"/>
      <c r="DZ122" s="395"/>
      <c r="EA122" s="396"/>
      <c r="EB122" s="394"/>
      <c r="EC122" s="395"/>
      <c r="ED122" s="396"/>
      <c r="EE122" s="130"/>
      <c r="EF122" s="130"/>
      <c r="EG122" s="130"/>
      <c r="EH122" s="130"/>
      <c r="EI122" s="130"/>
      <c r="EJ122" s="94"/>
      <c r="EK122" s="94"/>
      <c r="EL122" s="94"/>
      <c r="EM122" s="60"/>
      <c r="EN122" s="60"/>
      <c r="EO122" s="60"/>
      <c r="EP122" s="60"/>
      <c r="EQ122" s="62"/>
      <c r="ER122" s="62"/>
      <c r="ES122" s="62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</row>
    <row r="123" spans="2:185" ht="9" customHeight="1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6"/>
      <c r="BH123" s="96"/>
      <c r="BI123" s="96"/>
      <c r="BJ123" s="95"/>
      <c r="BK123" s="95"/>
      <c r="BL123" s="95"/>
      <c r="BM123" s="95"/>
      <c r="BN123" s="95"/>
      <c r="BO123" s="95"/>
      <c r="BP123" s="92"/>
      <c r="BQ123" s="92"/>
      <c r="BR123" s="92"/>
      <c r="BU123" s="144"/>
      <c r="BV123" s="633" t="s">
        <v>66</v>
      </c>
      <c r="BW123" s="634"/>
      <c r="BX123" s="634"/>
      <c r="BY123" s="634"/>
      <c r="BZ123" s="634"/>
      <c r="CA123" s="634"/>
      <c r="CB123" s="634"/>
      <c r="CC123" s="634"/>
      <c r="CD123" s="634"/>
      <c r="CE123" s="634"/>
      <c r="CF123" s="634"/>
      <c r="CG123" s="634"/>
      <c r="CH123" s="635"/>
      <c r="CI123" s="421" t="str">
        <f>IF(CJ125="","",IF(CJ125&lt;CN125,"●",IF(CJ125&gt;CN125,"○",IF(CJ125=CN125,"△"))))</f>
        <v>○</v>
      </c>
      <c r="CJ123" s="421"/>
      <c r="CK123" s="421"/>
      <c r="CL123" s="421"/>
      <c r="CM123" s="421"/>
      <c r="CN123" s="421"/>
      <c r="CO123" s="421"/>
      <c r="CP123" s="421"/>
      <c r="CQ123" s="421" t="str">
        <f>IF(CR125="","",IF(CR125&lt;CV125,"●",IF(CR125&gt;CV125,"○",IF(CR125=CV125,"△"))))</f>
        <v>○</v>
      </c>
      <c r="CR123" s="421"/>
      <c r="CS123" s="421"/>
      <c r="CT123" s="421"/>
      <c r="CU123" s="421"/>
      <c r="CV123" s="421"/>
      <c r="CW123" s="421"/>
      <c r="CX123" s="421"/>
      <c r="CY123" s="464"/>
      <c r="CZ123" s="476"/>
      <c r="DA123" s="476"/>
      <c r="DB123" s="476"/>
      <c r="DC123" s="476"/>
      <c r="DD123" s="476"/>
      <c r="DE123" s="476"/>
      <c r="DF123" s="477"/>
      <c r="DG123" s="388">
        <f>COUNTIF(CI123:DF124,"○")*1+COUNTIF(CI128:DF129,"○")*1</f>
        <v>3</v>
      </c>
      <c r="DH123" s="389"/>
      <c r="DI123" s="390"/>
      <c r="DJ123" s="388">
        <f>COUNTIF(CL123:DI124,"●")*1+COUNTIF(CL128:DI129,"●")*1</f>
        <v>1</v>
      </c>
      <c r="DK123" s="389"/>
      <c r="DL123" s="390"/>
      <c r="DM123" s="388">
        <f>COUNTIF(CI123:DL124,"△")*1+COUNTIF(CI128:DL129,"△")*1</f>
        <v>0</v>
      </c>
      <c r="DN123" s="389"/>
      <c r="DO123" s="390"/>
      <c r="DP123" s="388">
        <f>COUNTIF(CI123:DF124,"○")*3+COUNTIF(CI123:DF124,"△")*1+COUNTIF(CI128:DF129,"○")*3+COUNTIF(CI128:DF129,"△")*1</f>
        <v>9</v>
      </c>
      <c r="DQ123" s="389"/>
      <c r="DR123" s="390"/>
      <c r="DS123" s="624">
        <f>DD110+DD105+DD115+DD120</f>
        <v>5</v>
      </c>
      <c r="DT123" s="625"/>
      <c r="DU123" s="626"/>
      <c r="DV123" s="388">
        <f>CZ105+CZ115+CZ120+CZ110</f>
        <v>1</v>
      </c>
      <c r="DW123" s="389"/>
      <c r="DX123" s="390"/>
      <c r="DY123" s="388">
        <f>DS123-DV123</f>
        <v>4</v>
      </c>
      <c r="DZ123" s="389"/>
      <c r="EA123" s="390"/>
      <c r="EB123" s="388">
        <v>1</v>
      </c>
      <c r="EC123" s="389"/>
      <c r="ED123" s="390"/>
      <c r="EE123" s="95"/>
      <c r="EF123" s="95"/>
      <c r="EG123" s="95"/>
      <c r="EH123" s="95"/>
      <c r="EI123" s="95"/>
      <c r="EJ123" s="92"/>
      <c r="EK123" s="92"/>
      <c r="EL123" s="92"/>
      <c r="EM123" s="60"/>
      <c r="EN123" s="60"/>
      <c r="EO123" s="60"/>
      <c r="EP123" s="60"/>
      <c r="EQ123" s="62"/>
      <c r="ER123" s="62"/>
      <c r="ES123" s="62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</row>
    <row r="124" spans="73:185" ht="14.25" customHeight="1">
      <c r="BU124" s="144"/>
      <c r="BV124" s="636"/>
      <c r="BW124" s="637"/>
      <c r="BX124" s="637"/>
      <c r="BY124" s="637"/>
      <c r="BZ124" s="637"/>
      <c r="CA124" s="637"/>
      <c r="CB124" s="637"/>
      <c r="CC124" s="637"/>
      <c r="CD124" s="637"/>
      <c r="CE124" s="637"/>
      <c r="CF124" s="637"/>
      <c r="CG124" s="637"/>
      <c r="CH124" s="638"/>
      <c r="CI124" s="421"/>
      <c r="CJ124" s="421"/>
      <c r="CK124" s="421"/>
      <c r="CL124" s="421"/>
      <c r="CM124" s="421"/>
      <c r="CN124" s="421"/>
      <c r="CO124" s="421"/>
      <c r="CP124" s="421"/>
      <c r="CQ124" s="421"/>
      <c r="CR124" s="421"/>
      <c r="CS124" s="421"/>
      <c r="CT124" s="421"/>
      <c r="CU124" s="421"/>
      <c r="CV124" s="421"/>
      <c r="CW124" s="421"/>
      <c r="CX124" s="421"/>
      <c r="CY124" s="422"/>
      <c r="CZ124" s="423"/>
      <c r="DA124" s="423"/>
      <c r="DB124" s="423"/>
      <c r="DC124" s="423"/>
      <c r="DD124" s="423"/>
      <c r="DE124" s="423"/>
      <c r="DF124" s="424"/>
      <c r="DG124" s="391"/>
      <c r="DH124" s="392"/>
      <c r="DI124" s="393"/>
      <c r="DJ124" s="391"/>
      <c r="DK124" s="392"/>
      <c r="DL124" s="393"/>
      <c r="DM124" s="391"/>
      <c r="DN124" s="392"/>
      <c r="DO124" s="393"/>
      <c r="DP124" s="391"/>
      <c r="DQ124" s="392"/>
      <c r="DR124" s="393"/>
      <c r="DS124" s="627"/>
      <c r="DT124" s="628"/>
      <c r="DU124" s="629"/>
      <c r="DV124" s="391"/>
      <c r="DW124" s="392"/>
      <c r="DX124" s="393"/>
      <c r="DY124" s="391"/>
      <c r="DZ124" s="392"/>
      <c r="EA124" s="393"/>
      <c r="EB124" s="391"/>
      <c r="EC124" s="392"/>
      <c r="ED124" s="393"/>
      <c r="EE124" s="146"/>
      <c r="EF124" s="60"/>
      <c r="EG124" s="60"/>
      <c r="EH124" s="61"/>
      <c r="EI124" s="61"/>
      <c r="EJ124" s="61"/>
      <c r="EK124" s="60"/>
      <c r="EL124" s="60"/>
      <c r="EM124" s="60"/>
      <c r="EN124" s="60"/>
      <c r="EO124" s="60"/>
      <c r="EP124" s="60"/>
      <c r="EQ124" s="62"/>
      <c r="ER124" s="62"/>
      <c r="ES124" s="62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1"/>
      <c r="FS124" s="61"/>
      <c r="FT124" s="61"/>
      <c r="FU124" s="60"/>
      <c r="FV124" s="60"/>
      <c r="FW124" s="60"/>
      <c r="FX124" s="60"/>
      <c r="FY124" s="60"/>
      <c r="FZ124" s="60"/>
      <c r="GA124" s="62"/>
      <c r="GB124" s="62"/>
      <c r="GC124" s="62"/>
    </row>
    <row r="125" spans="73:135" ht="18.75">
      <c r="BU125" s="144"/>
      <c r="BV125" s="636"/>
      <c r="BW125" s="637"/>
      <c r="BX125" s="637"/>
      <c r="BY125" s="637"/>
      <c r="BZ125" s="637"/>
      <c r="CA125" s="637"/>
      <c r="CB125" s="637"/>
      <c r="CC125" s="637"/>
      <c r="CD125" s="637"/>
      <c r="CE125" s="637"/>
      <c r="CF125" s="637"/>
      <c r="CG125" s="637"/>
      <c r="CH125" s="638"/>
      <c r="CI125" s="38"/>
      <c r="CJ125" s="398">
        <f>IF(DD105="","",DD105)</f>
        <v>2</v>
      </c>
      <c r="CK125" s="398"/>
      <c r="CL125" s="398" t="s">
        <v>36</v>
      </c>
      <c r="CM125" s="398"/>
      <c r="CN125" s="398">
        <f>IF(CZ105="","",CZ105)</f>
        <v>0</v>
      </c>
      <c r="CO125" s="398"/>
      <c r="CP125" s="33"/>
      <c r="CQ125" s="38"/>
      <c r="CR125" s="398">
        <f>IF(DD115="","",DD115)</f>
        <v>1</v>
      </c>
      <c r="CS125" s="398"/>
      <c r="CT125" s="398" t="s">
        <v>36</v>
      </c>
      <c r="CU125" s="398"/>
      <c r="CV125" s="398">
        <f>IF(CZ115="","",CZ115)</f>
        <v>0</v>
      </c>
      <c r="CW125" s="398"/>
      <c r="CX125" s="33"/>
      <c r="CY125" s="422"/>
      <c r="CZ125" s="423"/>
      <c r="DA125" s="423"/>
      <c r="DB125" s="423"/>
      <c r="DC125" s="423"/>
      <c r="DD125" s="423"/>
      <c r="DE125" s="423"/>
      <c r="DF125" s="424"/>
      <c r="DG125" s="391"/>
      <c r="DH125" s="392"/>
      <c r="DI125" s="393"/>
      <c r="DJ125" s="391"/>
      <c r="DK125" s="392"/>
      <c r="DL125" s="393"/>
      <c r="DM125" s="391"/>
      <c r="DN125" s="392"/>
      <c r="DO125" s="393"/>
      <c r="DP125" s="391"/>
      <c r="DQ125" s="392"/>
      <c r="DR125" s="393"/>
      <c r="DS125" s="627"/>
      <c r="DT125" s="628"/>
      <c r="DU125" s="629"/>
      <c r="DV125" s="391"/>
      <c r="DW125" s="392"/>
      <c r="DX125" s="393"/>
      <c r="DY125" s="391"/>
      <c r="DZ125" s="392"/>
      <c r="EA125" s="393"/>
      <c r="EB125" s="391"/>
      <c r="EC125" s="392"/>
      <c r="ED125" s="393"/>
      <c r="EE125" s="147"/>
    </row>
    <row r="126" spans="2:135" ht="18.7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U126" s="144"/>
      <c r="BV126" s="636"/>
      <c r="BW126" s="637"/>
      <c r="BX126" s="637"/>
      <c r="BY126" s="637"/>
      <c r="BZ126" s="637"/>
      <c r="CA126" s="637"/>
      <c r="CB126" s="637"/>
      <c r="CC126" s="637"/>
      <c r="CD126" s="637"/>
      <c r="CE126" s="637"/>
      <c r="CF126" s="637"/>
      <c r="CG126" s="637"/>
      <c r="CH126" s="638"/>
      <c r="CI126" s="38"/>
      <c r="CJ126" s="398"/>
      <c r="CK126" s="398"/>
      <c r="CL126" s="398"/>
      <c r="CM126" s="398"/>
      <c r="CN126" s="398"/>
      <c r="CO126" s="398"/>
      <c r="CP126" s="33"/>
      <c r="CQ126" s="38"/>
      <c r="CR126" s="398"/>
      <c r="CS126" s="398"/>
      <c r="CT126" s="398"/>
      <c r="CU126" s="398"/>
      <c r="CV126" s="398"/>
      <c r="CW126" s="398"/>
      <c r="CX126" s="33"/>
      <c r="CY126" s="422"/>
      <c r="CZ126" s="423"/>
      <c r="DA126" s="423"/>
      <c r="DB126" s="423"/>
      <c r="DC126" s="423"/>
      <c r="DD126" s="423"/>
      <c r="DE126" s="423"/>
      <c r="DF126" s="424"/>
      <c r="DG126" s="391"/>
      <c r="DH126" s="392"/>
      <c r="DI126" s="393"/>
      <c r="DJ126" s="391"/>
      <c r="DK126" s="392"/>
      <c r="DL126" s="393"/>
      <c r="DM126" s="391"/>
      <c r="DN126" s="392"/>
      <c r="DO126" s="393"/>
      <c r="DP126" s="391"/>
      <c r="DQ126" s="392"/>
      <c r="DR126" s="393"/>
      <c r="DS126" s="627"/>
      <c r="DT126" s="628"/>
      <c r="DU126" s="629"/>
      <c r="DV126" s="391"/>
      <c r="DW126" s="392"/>
      <c r="DX126" s="393"/>
      <c r="DY126" s="391"/>
      <c r="DZ126" s="392"/>
      <c r="EA126" s="393"/>
      <c r="EB126" s="391"/>
      <c r="EC126" s="392"/>
      <c r="ED126" s="393"/>
      <c r="EE126" s="147"/>
    </row>
    <row r="127" spans="2:135" ht="18.75"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9"/>
      <c r="AZ127" s="149"/>
      <c r="BA127" s="149"/>
      <c r="BB127" s="148"/>
      <c r="BC127" s="148"/>
      <c r="BD127" s="148"/>
      <c r="BE127" s="148"/>
      <c r="BF127" s="148"/>
      <c r="BG127" s="148"/>
      <c r="BH127" s="148"/>
      <c r="BI127" s="148"/>
      <c r="BJ127" s="148"/>
      <c r="BU127" s="144"/>
      <c r="BV127" s="636"/>
      <c r="BW127" s="637"/>
      <c r="BX127" s="637"/>
      <c r="BY127" s="637"/>
      <c r="BZ127" s="637"/>
      <c r="CA127" s="637"/>
      <c r="CB127" s="637"/>
      <c r="CC127" s="637"/>
      <c r="CD127" s="637"/>
      <c r="CE127" s="637"/>
      <c r="CF127" s="637"/>
      <c r="CG127" s="637"/>
      <c r="CH127" s="638"/>
      <c r="CI127" s="41"/>
      <c r="CJ127" s="399"/>
      <c r="CK127" s="399"/>
      <c r="CL127" s="399"/>
      <c r="CM127" s="399"/>
      <c r="CN127" s="399"/>
      <c r="CO127" s="399"/>
      <c r="CP127" s="42"/>
      <c r="CQ127" s="41"/>
      <c r="CR127" s="399"/>
      <c r="CS127" s="399"/>
      <c r="CT127" s="399"/>
      <c r="CU127" s="399"/>
      <c r="CV127" s="399"/>
      <c r="CW127" s="399"/>
      <c r="CX127" s="42"/>
      <c r="CY127" s="422"/>
      <c r="CZ127" s="423"/>
      <c r="DA127" s="423"/>
      <c r="DB127" s="423"/>
      <c r="DC127" s="423"/>
      <c r="DD127" s="423"/>
      <c r="DE127" s="423"/>
      <c r="DF127" s="424"/>
      <c r="DG127" s="391"/>
      <c r="DH127" s="392"/>
      <c r="DI127" s="393"/>
      <c r="DJ127" s="391"/>
      <c r="DK127" s="392"/>
      <c r="DL127" s="393"/>
      <c r="DM127" s="391"/>
      <c r="DN127" s="392"/>
      <c r="DO127" s="393"/>
      <c r="DP127" s="391"/>
      <c r="DQ127" s="392"/>
      <c r="DR127" s="393"/>
      <c r="DS127" s="627"/>
      <c r="DT127" s="628"/>
      <c r="DU127" s="629"/>
      <c r="DV127" s="391"/>
      <c r="DW127" s="392"/>
      <c r="DX127" s="393"/>
      <c r="DY127" s="391"/>
      <c r="DZ127" s="392"/>
      <c r="EA127" s="393"/>
      <c r="EB127" s="391"/>
      <c r="EC127" s="392"/>
      <c r="ED127" s="393"/>
      <c r="EE127" s="147"/>
    </row>
    <row r="128" spans="2:135" ht="18.75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9"/>
      <c r="AZ128" s="149"/>
      <c r="BA128" s="149"/>
      <c r="BB128" s="148"/>
      <c r="BC128" s="148"/>
      <c r="BD128" s="148"/>
      <c r="BE128" s="148"/>
      <c r="BF128" s="148"/>
      <c r="BG128" s="148"/>
      <c r="BH128" s="148"/>
      <c r="BI128" s="148"/>
      <c r="BJ128" s="148"/>
      <c r="BU128" s="144">
        <v>11</v>
      </c>
      <c r="BV128" s="636"/>
      <c r="BW128" s="637"/>
      <c r="BX128" s="637"/>
      <c r="BY128" s="637"/>
      <c r="BZ128" s="637"/>
      <c r="CA128" s="637"/>
      <c r="CB128" s="637"/>
      <c r="CC128" s="637"/>
      <c r="CD128" s="637"/>
      <c r="CE128" s="637"/>
      <c r="CF128" s="637"/>
      <c r="CG128" s="637"/>
      <c r="CH128" s="638"/>
      <c r="CI128" s="421" t="str">
        <f>IF(CJ130="","",IF(CJ130&lt;CN130,"●",IF(CJ130&gt;CN130,"○",IF(CJ130=CN130,"△"))))</f>
        <v>○</v>
      </c>
      <c r="CJ128" s="421"/>
      <c r="CK128" s="421"/>
      <c r="CL128" s="421"/>
      <c r="CM128" s="421"/>
      <c r="CN128" s="421"/>
      <c r="CO128" s="421"/>
      <c r="CP128" s="421"/>
      <c r="CQ128" s="421" t="str">
        <f>IF(CR130="","",IF(CR130&lt;CV130,"●",IF(CR130&gt;CV130,"○",IF(CR130=CV130,"△"))))</f>
        <v>●</v>
      </c>
      <c r="CR128" s="421"/>
      <c r="CS128" s="421"/>
      <c r="CT128" s="421"/>
      <c r="CU128" s="421"/>
      <c r="CV128" s="421"/>
      <c r="CW128" s="421"/>
      <c r="CX128" s="421"/>
      <c r="CY128" s="422"/>
      <c r="CZ128" s="423"/>
      <c r="DA128" s="423"/>
      <c r="DB128" s="423"/>
      <c r="DC128" s="423"/>
      <c r="DD128" s="423"/>
      <c r="DE128" s="423"/>
      <c r="DF128" s="424"/>
      <c r="DG128" s="391"/>
      <c r="DH128" s="392"/>
      <c r="DI128" s="393"/>
      <c r="DJ128" s="391"/>
      <c r="DK128" s="392"/>
      <c r="DL128" s="393"/>
      <c r="DM128" s="391"/>
      <c r="DN128" s="392"/>
      <c r="DO128" s="393"/>
      <c r="DP128" s="391"/>
      <c r="DQ128" s="392"/>
      <c r="DR128" s="393"/>
      <c r="DS128" s="627"/>
      <c r="DT128" s="628"/>
      <c r="DU128" s="629"/>
      <c r="DV128" s="391"/>
      <c r="DW128" s="392"/>
      <c r="DX128" s="393"/>
      <c r="DY128" s="391"/>
      <c r="DZ128" s="392"/>
      <c r="EA128" s="393"/>
      <c r="EB128" s="391"/>
      <c r="EC128" s="392"/>
      <c r="ED128" s="393"/>
      <c r="EE128" s="147"/>
    </row>
    <row r="129" spans="2:135" ht="18.75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3"/>
      <c r="P129" s="23"/>
      <c r="Q129" s="23"/>
      <c r="R129" s="23"/>
      <c r="S129" s="23"/>
      <c r="T129" s="23"/>
      <c r="U129" s="23"/>
      <c r="V129" s="23"/>
      <c r="W129" s="22"/>
      <c r="X129" s="23"/>
      <c r="Y129" s="23"/>
      <c r="Z129" s="23"/>
      <c r="AA129" s="23"/>
      <c r="AB129" s="23"/>
      <c r="AC129" s="23"/>
      <c r="AD129" s="22"/>
      <c r="AE129" s="22"/>
      <c r="AF129" s="23"/>
      <c r="AG129" s="23"/>
      <c r="AH129" s="23"/>
      <c r="AI129" s="23"/>
      <c r="AJ129" s="23"/>
      <c r="AK129" s="23"/>
      <c r="AL129" s="22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9"/>
      <c r="AZ129" s="149"/>
      <c r="BA129" s="149"/>
      <c r="BB129" s="148"/>
      <c r="BC129" s="148"/>
      <c r="BD129" s="148"/>
      <c r="BE129" s="148"/>
      <c r="BF129" s="148"/>
      <c r="BG129" s="148"/>
      <c r="BH129" s="148"/>
      <c r="BI129" s="148"/>
      <c r="BJ129" s="148"/>
      <c r="BU129" s="144"/>
      <c r="BV129" s="636"/>
      <c r="BW129" s="637"/>
      <c r="BX129" s="637"/>
      <c r="BY129" s="637"/>
      <c r="BZ129" s="637"/>
      <c r="CA129" s="637"/>
      <c r="CB129" s="637"/>
      <c r="CC129" s="637"/>
      <c r="CD129" s="637"/>
      <c r="CE129" s="637"/>
      <c r="CF129" s="637"/>
      <c r="CG129" s="637"/>
      <c r="CH129" s="638"/>
      <c r="CI129" s="421"/>
      <c r="CJ129" s="421"/>
      <c r="CK129" s="421"/>
      <c r="CL129" s="421"/>
      <c r="CM129" s="421"/>
      <c r="CN129" s="421"/>
      <c r="CO129" s="421"/>
      <c r="CP129" s="421"/>
      <c r="CQ129" s="421"/>
      <c r="CR129" s="421"/>
      <c r="CS129" s="421"/>
      <c r="CT129" s="421"/>
      <c r="CU129" s="421"/>
      <c r="CV129" s="421"/>
      <c r="CW129" s="421"/>
      <c r="CX129" s="421"/>
      <c r="CY129" s="422"/>
      <c r="CZ129" s="423"/>
      <c r="DA129" s="423"/>
      <c r="DB129" s="423"/>
      <c r="DC129" s="423"/>
      <c r="DD129" s="423"/>
      <c r="DE129" s="423"/>
      <c r="DF129" s="424"/>
      <c r="DG129" s="391"/>
      <c r="DH129" s="392"/>
      <c r="DI129" s="393"/>
      <c r="DJ129" s="391"/>
      <c r="DK129" s="392"/>
      <c r="DL129" s="393"/>
      <c r="DM129" s="391"/>
      <c r="DN129" s="392"/>
      <c r="DO129" s="393"/>
      <c r="DP129" s="391"/>
      <c r="DQ129" s="392"/>
      <c r="DR129" s="393"/>
      <c r="DS129" s="627"/>
      <c r="DT129" s="628"/>
      <c r="DU129" s="629"/>
      <c r="DV129" s="391"/>
      <c r="DW129" s="392"/>
      <c r="DX129" s="393"/>
      <c r="DY129" s="391"/>
      <c r="DZ129" s="392"/>
      <c r="EA129" s="393"/>
      <c r="EB129" s="391"/>
      <c r="EC129" s="392"/>
      <c r="ED129" s="393"/>
      <c r="EE129" s="147"/>
    </row>
    <row r="130" spans="2:135" ht="18.75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23"/>
      <c r="P130" s="23"/>
      <c r="Q130" s="23"/>
      <c r="R130" s="23"/>
      <c r="S130" s="23"/>
      <c r="T130" s="23"/>
      <c r="U130" s="23"/>
      <c r="V130" s="23"/>
      <c r="W130" s="22"/>
      <c r="X130" s="23"/>
      <c r="Y130" s="23"/>
      <c r="Z130" s="23"/>
      <c r="AA130" s="23"/>
      <c r="AB130" s="23"/>
      <c r="AC130" s="23"/>
      <c r="AD130" s="22"/>
      <c r="AE130" s="22"/>
      <c r="AF130" s="23"/>
      <c r="AG130" s="23"/>
      <c r="AH130" s="23"/>
      <c r="AI130" s="23"/>
      <c r="AJ130" s="23"/>
      <c r="AK130" s="23"/>
      <c r="AL130" s="22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9"/>
      <c r="AZ130" s="149"/>
      <c r="BA130" s="149"/>
      <c r="BB130" s="148"/>
      <c r="BC130" s="148"/>
      <c r="BD130" s="148"/>
      <c r="BE130" s="148"/>
      <c r="BF130" s="148"/>
      <c r="BG130" s="148"/>
      <c r="BH130" s="148"/>
      <c r="BI130" s="148"/>
      <c r="BJ130" s="148"/>
      <c r="BV130" s="636"/>
      <c r="BW130" s="637"/>
      <c r="BX130" s="637"/>
      <c r="BY130" s="637"/>
      <c r="BZ130" s="637"/>
      <c r="CA130" s="637"/>
      <c r="CB130" s="637"/>
      <c r="CC130" s="637"/>
      <c r="CD130" s="637"/>
      <c r="CE130" s="637"/>
      <c r="CF130" s="637"/>
      <c r="CG130" s="637"/>
      <c r="CH130" s="638"/>
      <c r="CI130" s="38"/>
      <c r="CJ130" s="398">
        <f>IF(DD105="","",DD105)</f>
        <v>2</v>
      </c>
      <c r="CK130" s="398"/>
      <c r="CL130" s="398" t="s">
        <v>36</v>
      </c>
      <c r="CM130" s="398"/>
      <c r="CN130" s="398">
        <f>IF(CZ105="","",CZ105)</f>
        <v>0</v>
      </c>
      <c r="CO130" s="398"/>
      <c r="CP130" s="33"/>
      <c r="CQ130" s="38"/>
      <c r="CR130" s="398">
        <f>IF(DD120="","",DD120)</f>
        <v>0</v>
      </c>
      <c r="CS130" s="398"/>
      <c r="CT130" s="398" t="s">
        <v>36</v>
      </c>
      <c r="CU130" s="398"/>
      <c r="CV130" s="398">
        <f>IF(CZ120="","",CZ120)</f>
        <v>1</v>
      </c>
      <c r="CW130" s="398"/>
      <c r="CX130" s="33"/>
      <c r="CY130" s="422"/>
      <c r="CZ130" s="423"/>
      <c r="DA130" s="423"/>
      <c r="DB130" s="423"/>
      <c r="DC130" s="423"/>
      <c r="DD130" s="423"/>
      <c r="DE130" s="423"/>
      <c r="DF130" s="424"/>
      <c r="DG130" s="391"/>
      <c r="DH130" s="392"/>
      <c r="DI130" s="393"/>
      <c r="DJ130" s="391"/>
      <c r="DK130" s="392"/>
      <c r="DL130" s="393"/>
      <c r="DM130" s="391"/>
      <c r="DN130" s="392"/>
      <c r="DO130" s="393"/>
      <c r="DP130" s="391"/>
      <c r="DQ130" s="392"/>
      <c r="DR130" s="393"/>
      <c r="DS130" s="627"/>
      <c r="DT130" s="628"/>
      <c r="DU130" s="629"/>
      <c r="DV130" s="391"/>
      <c r="DW130" s="392"/>
      <c r="DX130" s="393"/>
      <c r="DY130" s="391"/>
      <c r="DZ130" s="392"/>
      <c r="EA130" s="393"/>
      <c r="EB130" s="391"/>
      <c r="EC130" s="392"/>
      <c r="ED130" s="393"/>
      <c r="EE130" s="147"/>
    </row>
    <row r="131" spans="2:135" ht="18.75"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23"/>
      <c r="P131" s="23"/>
      <c r="Q131" s="23"/>
      <c r="R131" s="23"/>
      <c r="S131" s="23"/>
      <c r="T131" s="23"/>
      <c r="U131" s="23"/>
      <c r="V131" s="23"/>
      <c r="W131" s="22"/>
      <c r="X131" s="23"/>
      <c r="Y131" s="23"/>
      <c r="Z131" s="23"/>
      <c r="AA131" s="23"/>
      <c r="AB131" s="23"/>
      <c r="AC131" s="23"/>
      <c r="AD131" s="22"/>
      <c r="AE131" s="22"/>
      <c r="AF131" s="23"/>
      <c r="AG131" s="23"/>
      <c r="AH131" s="23"/>
      <c r="AI131" s="23"/>
      <c r="AJ131" s="23"/>
      <c r="AK131" s="23"/>
      <c r="AL131" s="22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9"/>
      <c r="AZ131" s="149"/>
      <c r="BA131" s="149"/>
      <c r="BB131" s="148"/>
      <c r="BC131" s="148"/>
      <c r="BD131" s="148"/>
      <c r="BE131" s="148"/>
      <c r="BF131" s="148"/>
      <c r="BG131" s="148"/>
      <c r="BH131" s="148"/>
      <c r="BI131" s="148"/>
      <c r="BJ131" s="148"/>
      <c r="BV131" s="636"/>
      <c r="BW131" s="637"/>
      <c r="BX131" s="637"/>
      <c r="BY131" s="637"/>
      <c r="BZ131" s="637"/>
      <c r="CA131" s="637"/>
      <c r="CB131" s="637"/>
      <c r="CC131" s="637"/>
      <c r="CD131" s="637"/>
      <c r="CE131" s="637"/>
      <c r="CF131" s="637"/>
      <c r="CG131" s="637"/>
      <c r="CH131" s="638"/>
      <c r="CI131" s="38"/>
      <c r="CJ131" s="398"/>
      <c r="CK131" s="398"/>
      <c r="CL131" s="398"/>
      <c r="CM131" s="398"/>
      <c r="CN131" s="398"/>
      <c r="CO131" s="398"/>
      <c r="CP131" s="33"/>
      <c r="CQ131" s="38"/>
      <c r="CR131" s="398"/>
      <c r="CS131" s="398"/>
      <c r="CT131" s="398"/>
      <c r="CU131" s="398"/>
      <c r="CV131" s="398"/>
      <c r="CW131" s="398"/>
      <c r="CX131" s="33"/>
      <c r="CY131" s="422"/>
      <c r="CZ131" s="423"/>
      <c r="DA131" s="423"/>
      <c r="DB131" s="423"/>
      <c r="DC131" s="423"/>
      <c r="DD131" s="423"/>
      <c r="DE131" s="423"/>
      <c r="DF131" s="424"/>
      <c r="DG131" s="391"/>
      <c r="DH131" s="392"/>
      <c r="DI131" s="393"/>
      <c r="DJ131" s="391"/>
      <c r="DK131" s="392"/>
      <c r="DL131" s="393"/>
      <c r="DM131" s="391"/>
      <c r="DN131" s="392"/>
      <c r="DO131" s="393"/>
      <c r="DP131" s="391"/>
      <c r="DQ131" s="392"/>
      <c r="DR131" s="393"/>
      <c r="DS131" s="627"/>
      <c r="DT131" s="628"/>
      <c r="DU131" s="629"/>
      <c r="DV131" s="391"/>
      <c r="DW131" s="392"/>
      <c r="DX131" s="393"/>
      <c r="DY131" s="391"/>
      <c r="DZ131" s="392"/>
      <c r="EA131" s="393"/>
      <c r="EB131" s="391"/>
      <c r="EC131" s="392"/>
      <c r="ED131" s="393"/>
      <c r="EE131" s="147"/>
    </row>
    <row r="132" spans="2:135" ht="18.75"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9"/>
      <c r="AZ132" s="149"/>
      <c r="BA132" s="149"/>
      <c r="BB132" s="148"/>
      <c r="BC132" s="148"/>
      <c r="BD132" s="148"/>
      <c r="BE132" s="148"/>
      <c r="BF132" s="148"/>
      <c r="BG132" s="148"/>
      <c r="BH132" s="148"/>
      <c r="BI132" s="148"/>
      <c r="BJ132" s="148"/>
      <c r="BV132" s="639"/>
      <c r="BW132" s="640"/>
      <c r="BX132" s="640"/>
      <c r="BY132" s="640"/>
      <c r="BZ132" s="640"/>
      <c r="CA132" s="640"/>
      <c r="CB132" s="640"/>
      <c r="CC132" s="640"/>
      <c r="CD132" s="640"/>
      <c r="CE132" s="640"/>
      <c r="CF132" s="640"/>
      <c r="CG132" s="640"/>
      <c r="CH132" s="641"/>
      <c r="CI132" s="41"/>
      <c r="CJ132" s="399"/>
      <c r="CK132" s="399"/>
      <c r="CL132" s="399"/>
      <c r="CM132" s="399"/>
      <c r="CN132" s="399"/>
      <c r="CO132" s="399"/>
      <c r="CP132" s="42"/>
      <c r="CQ132" s="41"/>
      <c r="CR132" s="399"/>
      <c r="CS132" s="399"/>
      <c r="CT132" s="399"/>
      <c r="CU132" s="399"/>
      <c r="CV132" s="399"/>
      <c r="CW132" s="399"/>
      <c r="CX132" s="42"/>
      <c r="CY132" s="425"/>
      <c r="CZ132" s="426"/>
      <c r="DA132" s="426"/>
      <c r="DB132" s="426"/>
      <c r="DC132" s="426"/>
      <c r="DD132" s="426"/>
      <c r="DE132" s="426"/>
      <c r="DF132" s="427"/>
      <c r="DG132" s="394"/>
      <c r="DH132" s="395"/>
      <c r="DI132" s="396"/>
      <c r="DJ132" s="394"/>
      <c r="DK132" s="395"/>
      <c r="DL132" s="396"/>
      <c r="DM132" s="394"/>
      <c r="DN132" s="395"/>
      <c r="DO132" s="396"/>
      <c r="DP132" s="394"/>
      <c r="DQ132" s="395"/>
      <c r="DR132" s="396"/>
      <c r="DS132" s="630"/>
      <c r="DT132" s="631"/>
      <c r="DU132" s="632"/>
      <c r="DV132" s="394"/>
      <c r="DW132" s="395"/>
      <c r="DX132" s="396"/>
      <c r="DY132" s="394"/>
      <c r="DZ132" s="395"/>
      <c r="EA132" s="396"/>
      <c r="EB132" s="394"/>
      <c r="EC132" s="395"/>
      <c r="ED132" s="396"/>
      <c r="EE132" s="147"/>
    </row>
    <row r="133" spans="2:134" ht="14.25"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9"/>
      <c r="AZ133" s="149"/>
      <c r="BA133" s="149"/>
      <c r="BB133" s="148"/>
      <c r="BC133" s="148"/>
      <c r="BD133" s="148"/>
      <c r="BE133" s="148"/>
      <c r="BF133" s="148"/>
      <c r="BG133" s="148"/>
      <c r="BH133" s="148"/>
      <c r="BI133" s="148"/>
      <c r="BJ133" s="148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33"/>
      <c r="CJ133" s="133"/>
      <c r="CK133" s="133"/>
      <c r="CL133" s="133"/>
      <c r="CM133" s="133"/>
      <c r="CN133" s="133"/>
      <c r="CO133" s="133"/>
      <c r="CP133" s="133"/>
      <c r="CQ133" s="134"/>
      <c r="CR133" s="133"/>
      <c r="CS133" s="133"/>
      <c r="CT133" s="133"/>
      <c r="CU133" s="133"/>
      <c r="CV133" s="133"/>
      <c r="CW133" s="133"/>
      <c r="CX133" s="134"/>
      <c r="CY133" s="134"/>
      <c r="CZ133" s="133"/>
      <c r="DA133" s="133"/>
      <c r="DB133" s="133"/>
      <c r="DC133" s="133"/>
      <c r="DD133" s="133"/>
      <c r="DE133" s="133"/>
      <c r="DF133" s="134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3"/>
      <c r="DT133" s="143"/>
      <c r="DU133" s="143"/>
      <c r="DV133" s="142"/>
      <c r="DW133" s="142"/>
      <c r="DX133" s="142"/>
      <c r="DY133" s="142"/>
      <c r="DZ133" s="142"/>
      <c r="EA133" s="142"/>
      <c r="EB133" s="142"/>
      <c r="EC133" s="142"/>
      <c r="ED133" s="142"/>
    </row>
    <row r="134" spans="2:134" ht="14.25"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23"/>
      <c r="P134" s="23"/>
      <c r="Q134" s="23"/>
      <c r="R134" s="23"/>
      <c r="S134" s="23"/>
      <c r="T134" s="23"/>
      <c r="U134" s="23"/>
      <c r="V134" s="23"/>
      <c r="W134" s="22"/>
      <c r="X134" s="23"/>
      <c r="Y134" s="23"/>
      <c r="Z134" s="23"/>
      <c r="AA134" s="23"/>
      <c r="AB134" s="23"/>
      <c r="AC134" s="23"/>
      <c r="AD134" s="22"/>
      <c r="AE134" s="22"/>
      <c r="AF134" s="23"/>
      <c r="AG134" s="23"/>
      <c r="AH134" s="23"/>
      <c r="AI134" s="23"/>
      <c r="AJ134" s="23"/>
      <c r="AK134" s="23"/>
      <c r="AL134" s="22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9"/>
      <c r="AZ134" s="149"/>
      <c r="BA134" s="149"/>
      <c r="BB134" s="148"/>
      <c r="BC134" s="148"/>
      <c r="BD134" s="148"/>
      <c r="BE134" s="148"/>
      <c r="BF134" s="148"/>
      <c r="BG134" s="148"/>
      <c r="BH134" s="148"/>
      <c r="BI134" s="148"/>
      <c r="BJ134" s="148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33"/>
      <c r="CJ134" s="133"/>
      <c r="CK134" s="133"/>
      <c r="CL134" s="133"/>
      <c r="CM134" s="133"/>
      <c r="CN134" s="133"/>
      <c r="CO134" s="133"/>
      <c r="CP134" s="133"/>
      <c r="CQ134" s="134"/>
      <c r="CR134" s="133"/>
      <c r="CS134" s="133"/>
      <c r="CT134" s="133"/>
      <c r="CU134" s="133"/>
      <c r="CV134" s="133"/>
      <c r="CW134" s="133"/>
      <c r="CX134" s="134"/>
      <c r="CY134" s="134"/>
      <c r="CZ134" s="133"/>
      <c r="DA134" s="133"/>
      <c r="DB134" s="133"/>
      <c r="DC134" s="133"/>
      <c r="DD134" s="133"/>
      <c r="DE134" s="133"/>
      <c r="DF134" s="134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3"/>
      <c r="DT134" s="143"/>
      <c r="DU134" s="143"/>
      <c r="DV134" s="142"/>
      <c r="DW134" s="142"/>
      <c r="DX134" s="142"/>
      <c r="DY134" s="142"/>
      <c r="DZ134" s="142"/>
      <c r="EA134" s="142"/>
      <c r="EB134" s="142"/>
      <c r="EC134" s="142"/>
      <c r="ED134" s="142"/>
    </row>
    <row r="135" spans="2:134" ht="14.25"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23"/>
      <c r="P135" s="23"/>
      <c r="Q135" s="23"/>
      <c r="R135" s="23"/>
      <c r="S135" s="23"/>
      <c r="T135" s="23"/>
      <c r="U135" s="23"/>
      <c r="V135" s="23"/>
      <c r="W135" s="22"/>
      <c r="X135" s="23"/>
      <c r="Y135" s="23"/>
      <c r="Z135" s="23"/>
      <c r="AA135" s="23"/>
      <c r="AB135" s="23"/>
      <c r="AC135" s="23"/>
      <c r="AD135" s="22"/>
      <c r="AE135" s="22"/>
      <c r="AF135" s="23"/>
      <c r="AG135" s="23"/>
      <c r="AH135" s="23"/>
      <c r="AI135" s="23"/>
      <c r="AJ135" s="23"/>
      <c r="AK135" s="23"/>
      <c r="AL135" s="22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9"/>
      <c r="AZ135" s="149"/>
      <c r="BA135" s="149"/>
      <c r="BB135" s="148"/>
      <c r="BC135" s="148"/>
      <c r="BD135" s="148"/>
      <c r="BE135" s="148"/>
      <c r="BF135" s="148"/>
      <c r="BG135" s="148"/>
      <c r="BH135" s="148"/>
      <c r="BI135" s="148"/>
      <c r="BJ135" s="148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33"/>
      <c r="CJ135" s="133"/>
      <c r="CK135" s="133"/>
      <c r="CL135" s="133"/>
      <c r="CM135" s="133"/>
      <c r="CN135" s="133"/>
      <c r="CO135" s="133"/>
      <c r="CP135" s="133"/>
      <c r="CQ135" s="134"/>
      <c r="CR135" s="133"/>
      <c r="CS135" s="133"/>
      <c r="CT135" s="133"/>
      <c r="CU135" s="133"/>
      <c r="CV135" s="133"/>
      <c r="CW135" s="133"/>
      <c r="CX135" s="134"/>
      <c r="CY135" s="134"/>
      <c r="CZ135" s="133"/>
      <c r="DA135" s="133"/>
      <c r="DB135" s="133"/>
      <c r="DC135" s="133"/>
      <c r="DD135" s="133"/>
      <c r="DE135" s="133"/>
      <c r="DF135" s="134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3"/>
      <c r="DT135" s="143"/>
      <c r="DU135" s="143"/>
      <c r="DV135" s="142"/>
      <c r="DW135" s="142"/>
      <c r="DX135" s="142"/>
      <c r="DY135" s="142"/>
      <c r="DZ135" s="142"/>
      <c r="EA135" s="142"/>
      <c r="EB135" s="142"/>
      <c r="EC135" s="142"/>
      <c r="ED135" s="142"/>
    </row>
    <row r="136" spans="2:134" ht="14.25"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23"/>
      <c r="P136" s="23"/>
      <c r="Q136" s="23"/>
      <c r="R136" s="23"/>
      <c r="S136" s="23"/>
      <c r="T136" s="23"/>
      <c r="U136" s="23"/>
      <c r="V136" s="23"/>
      <c r="W136" s="22"/>
      <c r="X136" s="23"/>
      <c r="Y136" s="23"/>
      <c r="Z136" s="23"/>
      <c r="AA136" s="23"/>
      <c r="AB136" s="23"/>
      <c r="AC136" s="23"/>
      <c r="AD136" s="22"/>
      <c r="AE136" s="22"/>
      <c r="AF136" s="23"/>
      <c r="AG136" s="23"/>
      <c r="AH136" s="23"/>
      <c r="AI136" s="23"/>
      <c r="AJ136" s="23"/>
      <c r="AK136" s="23"/>
      <c r="AL136" s="22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9"/>
      <c r="AZ136" s="149"/>
      <c r="BA136" s="149"/>
      <c r="BB136" s="148"/>
      <c r="BC136" s="148"/>
      <c r="BD136" s="148"/>
      <c r="BE136" s="148"/>
      <c r="BF136" s="148"/>
      <c r="BG136" s="148"/>
      <c r="BH136" s="148"/>
      <c r="BI136" s="148"/>
      <c r="BJ136" s="148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3"/>
      <c r="DT136" s="143"/>
      <c r="DU136" s="143"/>
      <c r="DV136" s="142"/>
      <c r="DW136" s="142"/>
      <c r="DX136" s="142"/>
      <c r="DY136" s="142"/>
      <c r="DZ136" s="142"/>
      <c r="EA136" s="142"/>
      <c r="EB136" s="142"/>
      <c r="EC136" s="142"/>
      <c r="ED136" s="142"/>
    </row>
    <row r="137" spans="2:134" ht="14.25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9"/>
      <c r="AZ137" s="149"/>
      <c r="BA137" s="149"/>
      <c r="BB137" s="148"/>
      <c r="BC137" s="148"/>
      <c r="BD137" s="148"/>
      <c r="BE137" s="148"/>
      <c r="BF137" s="148"/>
      <c r="BG137" s="148"/>
      <c r="BH137" s="148"/>
      <c r="BI137" s="148"/>
      <c r="BJ137" s="148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3"/>
      <c r="DT137" s="143"/>
      <c r="DU137" s="143"/>
      <c r="DV137" s="142"/>
      <c r="DW137" s="142"/>
      <c r="DX137" s="142"/>
      <c r="DY137" s="142"/>
      <c r="DZ137" s="142"/>
      <c r="EA137" s="142"/>
      <c r="EB137" s="142"/>
      <c r="EC137" s="142"/>
      <c r="ED137" s="142"/>
    </row>
    <row r="138" spans="2:134" ht="14.25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9"/>
      <c r="AZ138" s="149"/>
      <c r="BA138" s="149"/>
      <c r="BB138" s="148"/>
      <c r="BC138" s="148"/>
      <c r="BD138" s="148"/>
      <c r="BE138" s="148"/>
      <c r="BF138" s="148"/>
      <c r="BG138" s="148"/>
      <c r="BH138" s="148"/>
      <c r="BI138" s="148"/>
      <c r="BJ138" s="148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4"/>
      <c r="CJ138" s="133"/>
      <c r="CK138" s="133"/>
      <c r="CL138" s="133"/>
      <c r="CM138" s="133"/>
      <c r="CN138" s="133"/>
      <c r="CO138" s="133"/>
      <c r="CP138" s="134"/>
      <c r="CQ138" s="133"/>
      <c r="CR138" s="133"/>
      <c r="CS138" s="133"/>
      <c r="CT138" s="133"/>
      <c r="CU138" s="133"/>
      <c r="CV138" s="133"/>
      <c r="CW138" s="133"/>
      <c r="CX138" s="133"/>
      <c r="CY138" s="134"/>
      <c r="CZ138" s="133"/>
      <c r="DA138" s="133"/>
      <c r="DB138" s="133"/>
      <c r="DC138" s="133"/>
      <c r="DD138" s="133"/>
      <c r="DE138" s="133"/>
      <c r="DF138" s="134"/>
      <c r="DG138" s="142"/>
      <c r="DH138" s="142"/>
      <c r="DI138" s="14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3"/>
      <c r="DT138" s="143"/>
      <c r="DU138" s="143"/>
      <c r="DV138" s="142"/>
      <c r="DW138" s="142"/>
      <c r="DX138" s="142"/>
      <c r="DY138" s="142"/>
      <c r="DZ138" s="142"/>
      <c r="EA138" s="142"/>
      <c r="EB138" s="142"/>
      <c r="EC138" s="142"/>
      <c r="ED138" s="142"/>
    </row>
    <row r="139" spans="2:134" ht="14.2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22"/>
      <c r="P139" s="23"/>
      <c r="Q139" s="23"/>
      <c r="R139" s="23"/>
      <c r="S139" s="23"/>
      <c r="T139" s="23"/>
      <c r="U139" s="23"/>
      <c r="V139" s="22"/>
      <c r="W139" s="23"/>
      <c r="X139" s="23"/>
      <c r="Y139" s="23"/>
      <c r="Z139" s="23"/>
      <c r="AA139" s="23"/>
      <c r="AB139" s="23"/>
      <c r="AC139" s="23"/>
      <c r="AD139" s="23"/>
      <c r="AE139" s="22"/>
      <c r="AF139" s="23"/>
      <c r="AG139" s="23"/>
      <c r="AH139" s="23"/>
      <c r="AI139" s="23"/>
      <c r="AJ139" s="23"/>
      <c r="AK139" s="23"/>
      <c r="AL139" s="22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9"/>
      <c r="AZ139" s="149"/>
      <c r="BA139" s="149"/>
      <c r="BB139" s="148"/>
      <c r="BC139" s="148"/>
      <c r="BD139" s="148"/>
      <c r="BE139" s="148"/>
      <c r="BF139" s="148"/>
      <c r="BG139" s="148"/>
      <c r="BH139" s="148"/>
      <c r="BI139" s="148"/>
      <c r="BJ139" s="148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4"/>
      <c r="CJ139" s="133"/>
      <c r="CK139" s="133"/>
      <c r="CL139" s="133"/>
      <c r="CM139" s="133"/>
      <c r="CN139" s="133"/>
      <c r="CO139" s="133"/>
      <c r="CP139" s="134"/>
      <c r="CQ139" s="133"/>
      <c r="CR139" s="133"/>
      <c r="CS139" s="133"/>
      <c r="CT139" s="133"/>
      <c r="CU139" s="133"/>
      <c r="CV139" s="133"/>
      <c r="CW139" s="133"/>
      <c r="CX139" s="133"/>
      <c r="CY139" s="134"/>
      <c r="CZ139" s="133"/>
      <c r="DA139" s="133"/>
      <c r="DB139" s="133"/>
      <c r="DC139" s="133"/>
      <c r="DD139" s="133"/>
      <c r="DE139" s="133"/>
      <c r="DF139" s="134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3"/>
      <c r="DT139" s="143"/>
      <c r="DU139" s="143"/>
      <c r="DV139" s="142"/>
      <c r="DW139" s="142"/>
      <c r="DX139" s="142"/>
      <c r="DY139" s="142"/>
      <c r="DZ139" s="142"/>
      <c r="EA139" s="142"/>
      <c r="EB139" s="142"/>
      <c r="EC139" s="142"/>
      <c r="ED139" s="142"/>
    </row>
    <row r="140" spans="2:134" ht="14.2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22"/>
      <c r="P140" s="23"/>
      <c r="Q140" s="23"/>
      <c r="R140" s="23"/>
      <c r="S140" s="23"/>
      <c r="T140" s="23"/>
      <c r="U140" s="23"/>
      <c r="V140" s="22"/>
      <c r="W140" s="23"/>
      <c r="X140" s="23"/>
      <c r="Y140" s="23"/>
      <c r="Z140" s="23"/>
      <c r="AA140" s="23"/>
      <c r="AB140" s="23"/>
      <c r="AC140" s="23"/>
      <c r="AD140" s="23"/>
      <c r="AE140" s="22"/>
      <c r="AF140" s="23"/>
      <c r="AG140" s="23"/>
      <c r="AH140" s="23"/>
      <c r="AI140" s="23"/>
      <c r="AJ140" s="23"/>
      <c r="AK140" s="23"/>
      <c r="AL140" s="22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9"/>
      <c r="AZ140" s="149"/>
      <c r="BA140" s="149"/>
      <c r="BB140" s="148"/>
      <c r="BC140" s="148"/>
      <c r="BD140" s="148"/>
      <c r="BE140" s="148"/>
      <c r="BF140" s="148"/>
      <c r="BG140" s="148"/>
      <c r="BH140" s="148"/>
      <c r="BI140" s="148"/>
      <c r="BJ140" s="148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4"/>
      <c r="CJ140" s="133"/>
      <c r="CK140" s="133"/>
      <c r="CL140" s="133"/>
      <c r="CM140" s="133"/>
      <c r="CN140" s="133"/>
      <c r="CO140" s="133"/>
      <c r="CP140" s="134"/>
      <c r="CQ140" s="133"/>
      <c r="CR140" s="133"/>
      <c r="CS140" s="133"/>
      <c r="CT140" s="133"/>
      <c r="CU140" s="133"/>
      <c r="CV140" s="133"/>
      <c r="CW140" s="133"/>
      <c r="CX140" s="133"/>
      <c r="CY140" s="134"/>
      <c r="CZ140" s="133"/>
      <c r="DA140" s="133"/>
      <c r="DB140" s="133"/>
      <c r="DC140" s="133"/>
      <c r="DD140" s="133"/>
      <c r="DE140" s="133"/>
      <c r="DF140" s="134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3"/>
      <c r="DT140" s="143"/>
      <c r="DU140" s="143"/>
      <c r="DV140" s="142"/>
      <c r="DW140" s="142"/>
      <c r="DX140" s="142"/>
      <c r="DY140" s="142"/>
      <c r="DZ140" s="142"/>
      <c r="EA140" s="142"/>
      <c r="EB140" s="142"/>
      <c r="EC140" s="142"/>
      <c r="ED140" s="142"/>
    </row>
    <row r="141" spans="2:134" ht="14.2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22"/>
      <c r="P141" s="23"/>
      <c r="Q141" s="23"/>
      <c r="R141" s="23"/>
      <c r="S141" s="23"/>
      <c r="T141" s="23"/>
      <c r="U141" s="23"/>
      <c r="V141" s="22"/>
      <c r="W141" s="23"/>
      <c r="X141" s="23"/>
      <c r="Y141" s="23"/>
      <c r="Z141" s="23"/>
      <c r="AA141" s="23"/>
      <c r="AB141" s="23"/>
      <c r="AC141" s="23"/>
      <c r="AD141" s="23"/>
      <c r="AE141" s="22"/>
      <c r="AF141" s="23"/>
      <c r="AG141" s="23"/>
      <c r="AH141" s="23"/>
      <c r="AI141" s="23"/>
      <c r="AJ141" s="23"/>
      <c r="AK141" s="23"/>
      <c r="AL141" s="22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9"/>
      <c r="AZ141" s="149"/>
      <c r="BA141" s="149"/>
      <c r="BB141" s="148"/>
      <c r="BC141" s="148"/>
      <c r="BD141" s="148"/>
      <c r="BE141" s="148"/>
      <c r="BF141" s="148"/>
      <c r="BG141" s="148"/>
      <c r="BH141" s="148"/>
      <c r="BI141" s="148"/>
      <c r="BJ141" s="148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3"/>
      <c r="DT141" s="143"/>
      <c r="DU141" s="143"/>
      <c r="DV141" s="142"/>
      <c r="DW141" s="142"/>
      <c r="DX141" s="142"/>
      <c r="DY141" s="142"/>
      <c r="DZ141" s="142"/>
      <c r="EA141" s="142"/>
      <c r="EB141" s="142"/>
      <c r="EC141" s="142"/>
      <c r="ED141" s="142"/>
    </row>
    <row r="142" spans="2:134" ht="14.25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9"/>
      <c r="AZ142" s="149"/>
      <c r="BA142" s="149"/>
      <c r="BB142" s="148"/>
      <c r="BC142" s="148"/>
      <c r="BD142" s="148"/>
      <c r="BE142" s="148"/>
      <c r="BF142" s="148"/>
      <c r="BG142" s="148"/>
      <c r="BH142" s="148"/>
      <c r="BI142" s="148"/>
      <c r="BJ142" s="148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3"/>
      <c r="DT142" s="143"/>
      <c r="DU142" s="143"/>
      <c r="DV142" s="142"/>
      <c r="DW142" s="142"/>
      <c r="DX142" s="142"/>
      <c r="DY142" s="142"/>
      <c r="DZ142" s="142"/>
      <c r="EA142" s="142"/>
      <c r="EB142" s="142"/>
      <c r="EC142" s="142"/>
      <c r="ED142" s="142"/>
    </row>
    <row r="143" spans="2:134" ht="14.25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9"/>
      <c r="AZ143" s="149"/>
      <c r="BA143" s="149"/>
      <c r="BB143" s="148"/>
      <c r="BC143" s="148"/>
      <c r="BD143" s="148"/>
      <c r="BE143" s="148"/>
      <c r="BF143" s="148"/>
      <c r="BG143" s="148"/>
      <c r="BH143" s="148"/>
      <c r="BI143" s="148"/>
      <c r="BJ143" s="148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4"/>
      <c r="CJ143" s="133"/>
      <c r="CK143" s="133"/>
      <c r="CL143" s="133"/>
      <c r="CM143" s="133"/>
      <c r="CN143" s="133"/>
      <c r="CO143" s="133"/>
      <c r="CP143" s="134"/>
      <c r="CQ143" s="133"/>
      <c r="CR143" s="133"/>
      <c r="CS143" s="133"/>
      <c r="CT143" s="133"/>
      <c r="CU143" s="133"/>
      <c r="CV143" s="133"/>
      <c r="CW143" s="133"/>
      <c r="CX143" s="133"/>
      <c r="CY143" s="134"/>
      <c r="CZ143" s="133"/>
      <c r="DA143" s="133"/>
      <c r="DB143" s="133"/>
      <c r="DC143" s="133"/>
      <c r="DD143" s="133"/>
      <c r="DE143" s="133"/>
      <c r="DF143" s="134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3"/>
      <c r="DT143" s="143"/>
      <c r="DU143" s="143"/>
      <c r="DV143" s="142"/>
      <c r="DW143" s="142"/>
      <c r="DX143" s="142"/>
      <c r="DY143" s="142"/>
      <c r="DZ143" s="142"/>
      <c r="EA143" s="142"/>
      <c r="EB143" s="142"/>
      <c r="EC143" s="142"/>
      <c r="ED143" s="142"/>
    </row>
    <row r="144" spans="2:134" ht="14.25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22"/>
      <c r="P144" s="23"/>
      <c r="Q144" s="23"/>
      <c r="R144" s="23"/>
      <c r="S144" s="23"/>
      <c r="T144" s="23"/>
      <c r="U144" s="23"/>
      <c r="V144" s="22"/>
      <c r="W144" s="23"/>
      <c r="X144" s="23"/>
      <c r="Y144" s="23"/>
      <c r="Z144" s="23"/>
      <c r="AA144" s="23"/>
      <c r="AB144" s="23"/>
      <c r="AC144" s="23"/>
      <c r="AD144" s="23"/>
      <c r="AE144" s="22"/>
      <c r="AF144" s="23"/>
      <c r="AG144" s="23"/>
      <c r="AH144" s="23"/>
      <c r="AI144" s="23"/>
      <c r="AJ144" s="23"/>
      <c r="AK144" s="23"/>
      <c r="AL144" s="22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9"/>
      <c r="AZ144" s="149"/>
      <c r="BA144" s="149"/>
      <c r="BB144" s="148"/>
      <c r="BC144" s="148"/>
      <c r="BD144" s="148"/>
      <c r="BE144" s="148"/>
      <c r="BF144" s="148"/>
      <c r="BG144" s="148"/>
      <c r="BH144" s="148"/>
      <c r="BI144" s="148"/>
      <c r="BJ144" s="148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4"/>
      <c r="CJ144" s="133"/>
      <c r="CK144" s="133"/>
      <c r="CL144" s="133"/>
      <c r="CM144" s="133"/>
      <c r="CN144" s="133"/>
      <c r="CO144" s="133"/>
      <c r="CP144" s="134"/>
      <c r="CQ144" s="133"/>
      <c r="CR144" s="133"/>
      <c r="CS144" s="133"/>
      <c r="CT144" s="133"/>
      <c r="CU144" s="133"/>
      <c r="CV144" s="133"/>
      <c r="CW144" s="133"/>
      <c r="CX144" s="133"/>
      <c r="CY144" s="134"/>
      <c r="CZ144" s="133"/>
      <c r="DA144" s="133"/>
      <c r="DB144" s="133"/>
      <c r="DC144" s="133"/>
      <c r="DD144" s="133"/>
      <c r="DE144" s="133"/>
      <c r="DF144" s="134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3"/>
      <c r="DT144" s="143"/>
      <c r="DU144" s="143"/>
      <c r="DV144" s="142"/>
      <c r="DW144" s="142"/>
      <c r="DX144" s="142"/>
      <c r="DY144" s="142"/>
      <c r="DZ144" s="142"/>
      <c r="EA144" s="142"/>
      <c r="EB144" s="142"/>
      <c r="EC144" s="142"/>
      <c r="ED144" s="142"/>
    </row>
    <row r="145" spans="2:134" ht="14.25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22"/>
      <c r="P145" s="23"/>
      <c r="Q145" s="23"/>
      <c r="R145" s="23"/>
      <c r="S145" s="23"/>
      <c r="T145" s="23"/>
      <c r="U145" s="23"/>
      <c r="V145" s="22"/>
      <c r="W145" s="23"/>
      <c r="X145" s="23"/>
      <c r="Y145" s="23"/>
      <c r="Z145" s="23"/>
      <c r="AA145" s="23"/>
      <c r="AB145" s="23"/>
      <c r="AC145" s="23"/>
      <c r="AD145" s="23"/>
      <c r="AE145" s="22"/>
      <c r="AF145" s="23"/>
      <c r="AG145" s="23"/>
      <c r="AH145" s="23"/>
      <c r="AI145" s="23"/>
      <c r="AJ145" s="23"/>
      <c r="AK145" s="23"/>
      <c r="AL145" s="22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9"/>
      <c r="AZ145" s="149"/>
      <c r="BA145" s="149"/>
      <c r="BB145" s="148"/>
      <c r="BC145" s="148"/>
      <c r="BD145" s="148"/>
      <c r="BE145" s="148"/>
      <c r="BF145" s="148"/>
      <c r="BG145" s="148"/>
      <c r="BH145" s="148"/>
      <c r="BI145" s="148"/>
      <c r="BJ145" s="148"/>
      <c r="BV145" s="135"/>
      <c r="BW145" s="135"/>
      <c r="BX145" s="135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5"/>
      <c r="CI145" s="134"/>
      <c r="CJ145" s="133"/>
      <c r="CK145" s="133"/>
      <c r="CL145" s="133"/>
      <c r="CM145" s="133"/>
      <c r="CN145" s="133"/>
      <c r="CO145" s="133"/>
      <c r="CP145" s="134"/>
      <c r="CQ145" s="133"/>
      <c r="CR145" s="133"/>
      <c r="CS145" s="133"/>
      <c r="CT145" s="133"/>
      <c r="CU145" s="133"/>
      <c r="CV145" s="133"/>
      <c r="CW145" s="133"/>
      <c r="CX145" s="133"/>
      <c r="CY145" s="134"/>
      <c r="CZ145" s="133"/>
      <c r="DA145" s="133"/>
      <c r="DB145" s="133"/>
      <c r="DC145" s="133"/>
      <c r="DD145" s="133"/>
      <c r="DE145" s="133"/>
      <c r="DF145" s="134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3"/>
      <c r="DT145" s="143"/>
      <c r="DU145" s="143"/>
      <c r="DV145" s="142"/>
      <c r="DW145" s="142"/>
      <c r="DX145" s="142"/>
      <c r="DY145" s="142"/>
      <c r="DZ145" s="142"/>
      <c r="EA145" s="142"/>
      <c r="EB145" s="142"/>
      <c r="EC145" s="142"/>
      <c r="ED145" s="142"/>
    </row>
    <row r="146" spans="2:134" ht="14.25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22"/>
      <c r="P146" s="23"/>
      <c r="Q146" s="23"/>
      <c r="R146" s="23"/>
      <c r="S146" s="23"/>
      <c r="T146" s="23"/>
      <c r="U146" s="23"/>
      <c r="V146" s="22"/>
      <c r="W146" s="23"/>
      <c r="X146" s="23"/>
      <c r="Y146" s="23"/>
      <c r="Z146" s="23"/>
      <c r="AA146" s="23"/>
      <c r="AB146" s="23"/>
      <c r="AC146" s="23"/>
      <c r="AD146" s="23"/>
      <c r="AE146" s="22"/>
      <c r="AF146" s="23"/>
      <c r="AG146" s="23"/>
      <c r="AH146" s="23"/>
      <c r="AI146" s="23"/>
      <c r="AJ146" s="23"/>
      <c r="AK146" s="23"/>
      <c r="AL146" s="22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9"/>
      <c r="AZ146" s="149"/>
      <c r="BA146" s="149"/>
      <c r="BB146" s="148"/>
      <c r="BC146" s="148"/>
      <c r="BD146" s="148"/>
      <c r="BE146" s="148"/>
      <c r="BF146" s="148"/>
      <c r="BG146" s="148"/>
      <c r="BH146" s="148"/>
      <c r="BI146" s="148"/>
      <c r="BJ146" s="148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3"/>
      <c r="DT146" s="143"/>
      <c r="DU146" s="143"/>
      <c r="DV146" s="142"/>
      <c r="DW146" s="142"/>
      <c r="DX146" s="142"/>
      <c r="DY146" s="142"/>
      <c r="DZ146" s="142"/>
      <c r="EA146" s="142"/>
      <c r="EB146" s="142"/>
      <c r="EC146" s="142"/>
      <c r="ED146" s="142"/>
    </row>
    <row r="147" spans="2:134" ht="12.75" customHeight="1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9"/>
      <c r="AZ147" s="149"/>
      <c r="BA147" s="149"/>
      <c r="BB147" s="148"/>
      <c r="BC147" s="148"/>
      <c r="BD147" s="148"/>
      <c r="BE147" s="148"/>
      <c r="BF147" s="148"/>
      <c r="BG147" s="148"/>
      <c r="BH147" s="148"/>
      <c r="BI147" s="148"/>
      <c r="BJ147" s="148"/>
      <c r="BV147" s="135"/>
      <c r="BW147" s="135"/>
      <c r="BX147" s="135"/>
      <c r="BY147" s="135"/>
      <c r="BZ147" s="135"/>
      <c r="CA147" s="135"/>
      <c r="CB147" s="135"/>
      <c r="CC147" s="135"/>
      <c r="CD147" s="135"/>
      <c r="CE147" s="135"/>
      <c r="CF147" s="135"/>
      <c r="CG147" s="135"/>
      <c r="CH147" s="135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3"/>
      <c r="DT147" s="143"/>
      <c r="DU147" s="143"/>
      <c r="DV147" s="142"/>
      <c r="DW147" s="142"/>
      <c r="DX147" s="142"/>
      <c r="DY147" s="142"/>
      <c r="DZ147" s="142"/>
      <c r="EA147" s="142"/>
      <c r="EB147" s="142"/>
      <c r="EC147" s="142"/>
      <c r="ED147" s="142"/>
    </row>
    <row r="148" spans="2:134" ht="14.25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9"/>
      <c r="AZ148" s="149"/>
      <c r="BA148" s="149"/>
      <c r="BB148" s="148"/>
      <c r="BC148" s="148"/>
      <c r="BD148" s="148"/>
      <c r="BE148" s="148"/>
      <c r="BF148" s="148"/>
      <c r="BG148" s="148"/>
      <c r="BH148" s="148"/>
      <c r="BI148" s="148"/>
      <c r="BJ148" s="148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4"/>
      <c r="CJ148" s="133"/>
      <c r="CK148" s="133"/>
      <c r="CL148" s="133"/>
      <c r="CM148" s="133"/>
      <c r="CN148" s="133"/>
      <c r="CO148" s="133"/>
      <c r="CP148" s="134"/>
      <c r="CQ148" s="134"/>
      <c r="CR148" s="133"/>
      <c r="CS148" s="133"/>
      <c r="CT148" s="133"/>
      <c r="CU148" s="133"/>
      <c r="CV148" s="133"/>
      <c r="CW148" s="133"/>
      <c r="CX148" s="134"/>
      <c r="CY148" s="133"/>
      <c r="CZ148" s="133"/>
      <c r="DA148" s="133"/>
      <c r="DB148" s="133"/>
      <c r="DC148" s="133"/>
      <c r="DD148" s="133"/>
      <c r="DE148" s="133"/>
      <c r="DF148" s="133"/>
      <c r="DG148" s="142"/>
      <c r="DH148" s="142"/>
      <c r="DI148" s="14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3"/>
      <c r="DT148" s="143"/>
      <c r="DU148" s="143"/>
      <c r="DV148" s="142"/>
      <c r="DW148" s="142"/>
      <c r="DX148" s="142"/>
      <c r="DY148" s="142"/>
      <c r="DZ148" s="142"/>
      <c r="EA148" s="142"/>
      <c r="EB148" s="142"/>
      <c r="EC148" s="142"/>
      <c r="ED148" s="142"/>
    </row>
    <row r="149" spans="2:134" ht="14.25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22"/>
      <c r="P149" s="23"/>
      <c r="Q149" s="23"/>
      <c r="R149" s="23"/>
      <c r="S149" s="23"/>
      <c r="T149" s="23"/>
      <c r="U149" s="23"/>
      <c r="V149" s="22"/>
      <c r="W149" s="22"/>
      <c r="X149" s="23"/>
      <c r="Y149" s="23"/>
      <c r="Z149" s="23"/>
      <c r="AA149" s="23"/>
      <c r="AB149" s="23"/>
      <c r="AC149" s="23"/>
      <c r="AD149" s="22"/>
      <c r="AE149" s="23"/>
      <c r="AF149" s="23"/>
      <c r="AG149" s="23"/>
      <c r="AH149" s="23"/>
      <c r="AI149" s="23"/>
      <c r="AJ149" s="23"/>
      <c r="AK149" s="23"/>
      <c r="AL149" s="23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9"/>
      <c r="AZ149" s="149"/>
      <c r="BA149" s="149"/>
      <c r="BB149" s="148"/>
      <c r="BC149" s="148"/>
      <c r="BD149" s="148"/>
      <c r="BE149" s="148"/>
      <c r="BF149" s="148"/>
      <c r="BG149" s="148"/>
      <c r="BH149" s="148"/>
      <c r="BI149" s="148"/>
      <c r="BJ149" s="148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/>
      <c r="CH149" s="135"/>
      <c r="CI149" s="134"/>
      <c r="CJ149" s="133"/>
      <c r="CK149" s="133"/>
      <c r="CL149" s="133"/>
      <c r="CM149" s="133"/>
      <c r="CN149" s="133"/>
      <c r="CO149" s="133"/>
      <c r="CP149" s="134"/>
      <c r="CQ149" s="134"/>
      <c r="CR149" s="133"/>
      <c r="CS149" s="133"/>
      <c r="CT149" s="133"/>
      <c r="CU149" s="133"/>
      <c r="CV149" s="133"/>
      <c r="CW149" s="133"/>
      <c r="CX149" s="134"/>
      <c r="CY149" s="133"/>
      <c r="CZ149" s="133"/>
      <c r="DA149" s="133"/>
      <c r="DB149" s="133"/>
      <c r="DC149" s="133"/>
      <c r="DD149" s="133"/>
      <c r="DE149" s="133"/>
      <c r="DF149" s="133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3"/>
      <c r="DT149" s="143"/>
      <c r="DU149" s="143"/>
      <c r="DV149" s="142"/>
      <c r="DW149" s="142"/>
      <c r="DX149" s="142"/>
      <c r="DY149" s="142"/>
      <c r="DZ149" s="142"/>
      <c r="EA149" s="142"/>
      <c r="EB149" s="142"/>
      <c r="EC149" s="142"/>
      <c r="ED149" s="142"/>
    </row>
    <row r="150" spans="2:134" ht="14.25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22"/>
      <c r="P150" s="23"/>
      <c r="Q150" s="23"/>
      <c r="R150" s="23"/>
      <c r="S150" s="23"/>
      <c r="T150" s="23"/>
      <c r="U150" s="23"/>
      <c r="V150" s="22"/>
      <c r="W150" s="22"/>
      <c r="X150" s="23"/>
      <c r="Y150" s="23"/>
      <c r="Z150" s="23"/>
      <c r="AA150" s="23"/>
      <c r="AB150" s="23"/>
      <c r="AC150" s="23"/>
      <c r="AD150" s="22"/>
      <c r="AE150" s="23"/>
      <c r="AF150" s="23"/>
      <c r="AG150" s="23"/>
      <c r="AH150" s="23"/>
      <c r="AI150" s="23"/>
      <c r="AJ150" s="23"/>
      <c r="AK150" s="23"/>
      <c r="AL150" s="23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9"/>
      <c r="AZ150" s="149"/>
      <c r="BA150" s="149"/>
      <c r="BB150" s="148"/>
      <c r="BC150" s="148"/>
      <c r="BD150" s="148"/>
      <c r="BE150" s="148"/>
      <c r="BF150" s="148"/>
      <c r="BG150" s="148"/>
      <c r="BH150" s="148"/>
      <c r="BI150" s="148"/>
      <c r="BJ150" s="148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4"/>
      <c r="CJ150" s="133"/>
      <c r="CK150" s="133"/>
      <c r="CL150" s="133"/>
      <c r="CM150" s="133"/>
      <c r="CN150" s="133"/>
      <c r="CO150" s="133"/>
      <c r="CP150" s="134"/>
      <c r="CQ150" s="134"/>
      <c r="CR150" s="133"/>
      <c r="CS150" s="133"/>
      <c r="CT150" s="133"/>
      <c r="CU150" s="133"/>
      <c r="CV150" s="133"/>
      <c r="CW150" s="133"/>
      <c r="CX150" s="134"/>
      <c r="CY150" s="133"/>
      <c r="CZ150" s="133"/>
      <c r="DA150" s="133"/>
      <c r="DB150" s="133"/>
      <c r="DC150" s="133"/>
      <c r="DD150" s="133"/>
      <c r="DE150" s="133"/>
      <c r="DF150" s="133"/>
      <c r="DG150" s="142"/>
      <c r="DH150" s="142"/>
      <c r="DI150" s="142"/>
      <c r="DJ150" s="142"/>
      <c r="DK150" s="142"/>
      <c r="DL150" s="142"/>
      <c r="DM150" s="142"/>
      <c r="DN150" s="142"/>
      <c r="DO150" s="142"/>
      <c r="DP150" s="142"/>
      <c r="DQ150" s="142"/>
      <c r="DR150" s="142"/>
      <c r="DS150" s="143"/>
      <c r="DT150" s="143"/>
      <c r="DU150" s="143"/>
      <c r="DV150" s="142"/>
      <c r="DW150" s="142"/>
      <c r="DX150" s="142"/>
      <c r="DY150" s="142"/>
      <c r="DZ150" s="142"/>
      <c r="EA150" s="142"/>
      <c r="EB150" s="142"/>
      <c r="EC150" s="142"/>
      <c r="ED150" s="142"/>
    </row>
    <row r="151" spans="2:134" ht="14.25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22"/>
      <c r="P151" s="23"/>
      <c r="Q151" s="23"/>
      <c r="R151" s="23"/>
      <c r="S151" s="23"/>
      <c r="T151" s="23"/>
      <c r="U151" s="23"/>
      <c r="V151" s="22"/>
      <c r="W151" s="22"/>
      <c r="X151" s="23"/>
      <c r="Y151" s="23"/>
      <c r="Z151" s="23"/>
      <c r="AA151" s="23"/>
      <c r="AB151" s="23"/>
      <c r="AC151" s="23"/>
      <c r="AD151" s="22"/>
      <c r="AE151" s="23"/>
      <c r="AF151" s="23"/>
      <c r="AG151" s="23"/>
      <c r="AH151" s="23"/>
      <c r="AI151" s="23"/>
      <c r="AJ151" s="23"/>
      <c r="AK151" s="23"/>
      <c r="AL151" s="23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9"/>
      <c r="AZ151" s="149"/>
      <c r="BA151" s="149"/>
      <c r="BB151" s="148"/>
      <c r="BC151" s="148"/>
      <c r="BD151" s="148"/>
      <c r="BE151" s="148"/>
      <c r="BF151" s="148"/>
      <c r="BG151" s="148"/>
      <c r="BH151" s="148"/>
      <c r="BI151" s="148"/>
      <c r="BJ151" s="148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3"/>
      <c r="DT151" s="143"/>
      <c r="DU151" s="143"/>
      <c r="DV151" s="142"/>
      <c r="DW151" s="142"/>
      <c r="DX151" s="142"/>
      <c r="DY151" s="142"/>
      <c r="DZ151" s="142"/>
      <c r="EA151" s="142"/>
      <c r="EB151" s="142"/>
      <c r="EC151" s="142"/>
      <c r="ED151" s="142"/>
    </row>
    <row r="152" spans="2:134" ht="12.75" customHeight="1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9"/>
      <c r="AZ152" s="149"/>
      <c r="BA152" s="149"/>
      <c r="BB152" s="148"/>
      <c r="BC152" s="148"/>
      <c r="BD152" s="148"/>
      <c r="BE152" s="148"/>
      <c r="BF152" s="148"/>
      <c r="BG152" s="148"/>
      <c r="BH152" s="148"/>
      <c r="BI152" s="148"/>
      <c r="BJ152" s="148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42"/>
      <c r="DH152" s="142"/>
      <c r="DI152" s="142"/>
      <c r="DJ152" s="142"/>
      <c r="DK152" s="142"/>
      <c r="DL152" s="142"/>
      <c r="DM152" s="142"/>
      <c r="DN152" s="142"/>
      <c r="DO152" s="142"/>
      <c r="DP152" s="142"/>
      <c r="DQ152" s="142"/>
      <c r="DR152" s="142"/>
      <c r="DS152" s="143"/>
      <c r="DT152" s="143"/>
      <c r="DU152" s="143"/>
      <c r="DV152" s="142"/>
      <c r="DW152" s="142"/>
      <c r="DX152" s="142"/>
      <c r="DY152" s="142"/>
      <c r="DZ152" s="142"/>
      <c r="EA152" s="142"/>
      <c r="EB152" s="142"/>
      <c r="EC152" s="142"/>
      <c r="ED152" s="142"/>
    </row>
    <row r="153" spans="2:134" ht="14.25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9"/>
      <c r="AZ153" s="149"/>
      <c r="BA153" s="149"/>
      <c r="BB153" s="148"/>
      <c r="BC153" s="148"/>
      <c r="BD153" s="148"/>
      <c r="BE153" s="148"/>
      <c r="BF153" s="148"/>
      <c r="BG153" s="148"/>
      <c r="BH153" s="148"/>
      <c r="BI153" s="148"/>
      <c r="BJ153" s="148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4"/>
      <c r="CJ153" s="133"/>
      <c r="CK153" s="133"/>
      <c r="CL153" s="133"/>
      <c r="CM153" s="133"/>
      <c r="CN153" s="133"/>
      <c r="CO153" s="133"/>
      <c r="CP153" s="134"/>
      <c r="CQ153" s="134"/>
      <c r="CR153" s="133"/>
      <c r="CS153" s="133"/>
      <c r="CT153" s="133"/>
      <c r="CU153" s="133"/>
      <c r="CV153" s="133"/>
      <c r="CW153" s="133"/>
      <c r="CX153" s="134"/>
      <c r="CY153" s="133"/>
      <c r="CZ153" s="133"/>
      <c r="DA153" s="133"/>
      <c r="DB153" s="133"/>
      <c r="DC153" s="133"/>
      <c r="DD153" s="133"/>
      <c r="DE153" s="133"/>
      <c r="DF153" s="133"/>
      <c r="DG153" s="142"/>
      <c r="DH153" s="142"/>
      <c r="DI153" s="142"/>
      <c r="DJ153" s="142"/>
      <c r="DK153" s="142"/>
      <c r="DL153" s="142"/>
      <c r="DM153" s="142"/>
      <c r="DN153" s="142"/>
      <c r="DO153" s="142"/>
      <c r="DP153" s="142"/>
      <c r="DQ153" s="142"/>
      <c r="DR153" s="142"/>
      <c r="DS153" s="143"/>
      <c r="DT153" s="143"/>
      <c r="DU153" s="143"/>
      <c r="DV153" s="142"/>
      <c r="DW153" s="142"/>
      <c r="DX153" s="142"/>
      <c r="DY153" s="142"/>
      <c r="DZ153" s="142"/>
      <c r="EA153" s="142"/>
      <c r="EB153" s="142"/>
      <c r="EC153" s="142"/>
      <c r="ED153" s="142"/>
    </row>
    <row r="154" spans="2:134" ht="14.25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22"/>
      <c r="P154" s="23"/>
      <c r="Q154" s="23"/>
      <c r="R154" s="23"/>
      <c r="S154" s="23"/>
      <c r="T154" s="23"/>
      <c r="U154" s="23"/>
      <c r="V154" s="22"/>
      <c r="W154" s="22"/>
      <c r="X154" s="23"/>
      <c r="Y154" s="23"/>
      <c r="Z154" s="23"/>
      <c r="AA154" s="23"/>
      <c r="AB154" s="23"/>
      <c r="AC154" s="23"/>
      <c r="AD154" s="22"/>
      <c r="AE154" s="23"/>
      <c r="AF154" s="23"/>
      <c r="AG154" s="23"/>
      <c r="AH154" s="23"/>
      <c r="AI154" s="23"/>
      <c r="AJ154" s="23"/>
      <c r="AK154" s="23"/>
      <c r="AL154" s="23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9"/>
      <c r="AZ154" s="149"/>
      <c r="BA154" s="149"/>
      <c r="BB154" s="148"/>
      <c r="BC154" s="148"/>
      <c r="BD154" s="148"/>
      <c r="BE154" s="148"/>
      <c r="BF154" s="148"/>
      <c r="BG154" s="148"/>
      <c r="BH154" s="148"/>
      <c r="BI154" s="148"/>
      <c r="BJ154" s="148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4"/>
      <c r="CJ154" s="133"/>
      <c r="CK154" s="133"/>
      <c r="CL154" s="133"/>
      <c r="CM154" s="133"/>
      <c r="CN154" s="133"/>
      <c r="CO154" s="133"/>
      <c r="CP154" s="134"/>
      <c r="CQ154" s="134"/>
      <c r="CR154" s="133"/>
      <c r="CS154" s="133"/>
      <c r="CT154" s="133"/>
      <c r="CU154" s="133"/>
      <c r="CV154" s="133"/>
      <c r="CW154" s="133"/>
      <c r="CX154" s="134"/>
      <c r="CY154" s="133"/>
      <c r="CZ154" s="133"/>
      <c r="DA154" s="133"/>
      <c r="DB154" s="133"/>
      <c r="DC154" s="133"/>
      <c r="DD154" s="133"/>
      <c r="DE154" s="133"/>
      <c r="DF154" s="133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42"/>
      <c r="DR154" s="142"/>
      <c r="DS154" s="143"/>
      <c r="DT154" s="143"/>
      <c r="DU154" s="143"/>
      <c r="DV154" s="142"/>
      <c r="DW154" s="142"/>
      <c r="DX154" s="142"/>
      <c r="DY154" s="142"/>
      <c r="DZ154" s="142"/>
      <c r="EA154" s="142"/>
      <c r="EB154" s="142"/>
      <c r="EC154" s="142"/>
      <c r="ED154" s="142"/>
    </row>
    <row r="155" spans="2:134" ht="14.25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22"/>
      <c r="P155" s="23"/>
      <c r="Q155" s="23"/>
      <c r="R155" s="23"/>
      <c r="S155" s="23"/>
      <c r="T155" s="23"/>
      <c r="U155" s="23"/>
      <c r="V155" s="22"/>
      <c r="W155" s="22"/>
      <c r="X155" s="23"/>
      <c r="Y155" s="23"/>
      <c r="Z155" s="23"/>
      <c r="AA155" s="23"/>
      <c r="AB155" s="23"/>
      <c r="AC155" s="23"/>
      <c r="AD155" s="22"/>
      <c r="AE155" s="23"/>
      <c r="AF155" s="23"/>
      <c r="AG155" s="23"/>
      <c r="AH155" s="23"/>
      <c r="AI155" s="23"/>
      <c r="AJ155" s="23"/>
      <c r="AK155" s="23"/>
      <c r="AL155" s="23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9"/>
      <c r="AZ155" s="149"/>
      <c r="BA155" s="149"/>
      <c r="BB155" s="148"/>
      <c r="BC155" s="148"/>
      <c r="BD155" s="148"/>
      <c r="BE155" s="148"/>
      <c r="BF155" s="148"/>
      <c r="BG155" s="148"/>
      <c r="BH155" s="148"/>
      <c r="BI155" s="148"/>
      <c r="BJ155" s="148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4"/>
      <c r="CJ155" s="133"/>
      <c r="CK155" s="133"/>
      <c r="CL155" s="133"/>
      <c r="CM155" s="133"/>
      <c r="CN155" s="133"/>
      <c r="CO155" s="133"/>
      <c r="CP155" s="134"/>
      <c r="CQ155" s="134"/>
      <c r="CR155" s="133"/>
      <c r="CS155" s="133"/>
      <c r="CT155" s="133"/>
      <c r="CU155" s="133"/>
      <c r="CV155" s="133"/>
      <c r="CW155" s="133"/>
      <c r="CX155" s="134"/>
      <c r="CY155" s="133"/>
      <c r="CZ155" s="133"/>
      <c r="DA155" s="133"/>
      <c r="DB155" s="133"/>
      <c r="DC155" s="133"/>
      <c r="DD155" s="133"/>
      <c r="DE155" s="133"/>
      <c r="DF155" s="133"/>
      <c r="DG155" s="142"/>
      <c r="DH155" s="142"/>
      <c r="DI155" s="142"/>
      <c r="DJ155" s="142"/>
      <c r="DK155" s="142"/>
      <c r="DL155" s="142"/>
      <c r="DM155" s="142"/>
      <c r="DN155" s="142"/>
      <c r="DO155" s="142"/>
      <c r="DP155" s="142"/>
      <c r="DQ155" s="142"/>
      <c r="DR155" s="142"/>
      <c r="DS155" s="143"/>
      <c r="DT155" s="143"/>
      <c r="DU155" s="143"/>
      <c r="DV155" s="142"/>
      <c r="DW155" s="142"/>
      <c r="DX155" s="142"/>
      <c r="DY155" s="142"/>
      <c r="DZ155" s="142"/>
      <c r="EA155" s="142"/>
      <c r="EB155" s="142"/>
      <c r="EC155" s="142"/>
      <c r="ED155" s="142"/>
    </row>
    <row r="156" spans="2:62" ht="14.25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22"/>
      <c r="P156" s="23"/>
      <c r="Q156" s="23"/>
      <c r="R156" s="23"/>
      <c r="S156" s="23"/>
      <c r="T156" s="23"/>
      <c r="U156" s="23"/>
      <c r="V156" s="22"/>
      <c r="W156" s="22"/>
      <c r="X156" s="23"/>
      <c r="Y156" s="23"/>
      <c r="Z156" s="23"/>
      <c r="AA156" s="23"/>
      <c r="AB156" s="23"/>
      <c r="AC156" s="23"/>
      <c r="AD156" s="22"/>
      <c r="AE156" s="23"/>
      <c r="AF156" s="23"/>
      <c r="AG156" s="23"/>
      <c r="AH156" s="23"/>
      <c r="AI156" s="23"/>
      <c r="AJ156" s="23"/>
      <c r="AK156" s="23"/>
      <c r="AL156" s="23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9"/>
      <c r="AZ156" s="149"/>
      <c r="BA156" s="149"/>
      <c r="BB156" s="148"/>
      <c r="BC156" s="148"/>
      <c r="BD156" s="148"/>
      <c r="BE156" s="148"/>
      <c r="BF156" s="148"/>
      <c r="BG156" s="148"/>
      <c r="BH156" s="148"/>
      <c r="BI156" s="148"/>
      <c r="BJ156" s="148"/>
    </row>
  </sheetData>
  <sheetProtection/>
  <mergeCells count="812">
    <mergeCell ref="FE50:FF59"/>
    <mergeCell ref="AM11:BR12"/>
    <mergeCell ref="DG11:EV12"/>
    <mergeCell ref="AJ9:BT9"/>
    <mergeCell ref="CI128:CP129"/>
    <mergeCell ref="CQ128:CX129"/>
    <mergeCell ref="CJ130:CK132"/>
    <mergeCell ref="CL130:CM132"/>
    <mergeCell ref="CN130:CO132"/>
    <mergeCell ref="CR130:CS132"/>
    <mergeCell ref="CT130:CU132"/>
    <mergeCell ref="CV130:CW132"/>
    <mergeCell ref="CJ125:CK127"/>
    <mergeCell ref="CL125:CM127"/>
    <mergeCell ref="CN125:CO127"/>
    <mergeCell ref="CR125:CS127"/>
    <mergeCell ref="CT125:CU127"/>
    <mergeCell ref="CV125:CW127"/>
    <mergeCell ref="DD115:DE117"/>
    <mergeCell ref="CY118:DA119"/>
    <mergeCell ref="DB118:DC119"/>
    <mergeCell ref="DB113:DC114"/>
    <mergeCell ref="DG113:DI122"/>
    <mergeCell ref="DJ113:DL122"/>
    <mergeCell ref="DM113:DO122"/>
    <mergeCell ref="CZ120:DA122"/>
    <mergeCell ref="DB120:DC122"/>
    <mergeCell ref="DD120:DE122"/>
    <mergeCell ref="DY103:EA112"/>
    <mergeCell ref="EB103:ED112"/>
    <mergeCell ref="DY113:EA122"/>
    <mergeCell ref="EB113:ED122"/>
    <mergeCell ref="CZ115:DA117"/>
    <mergeCell ref="DB115:DC117"/>
    <mergeCell ref="CT110:CU112"/>
    <mergeCell ref="CV110:CW112"/>
    <mergeCell ref="DB105:DC107"/>
    <mergeCell ref="CY108:DA109"/>
    <mergeCell ref="DB108:DC109"/>
    <mergeCell ref="CZ110:DA112"/>
    <mergeCell ref="DY102:EA102"/>
    <mergeCell ref="EB102:ED102"/>
    <mergeCell ref="BV103:CH112"/>
    <mergeCell ref="CI103:CP112"/>
    <mergeCell ref="DG103:DI112"/>
    <mergeCell ref="DJ103:DL112"/>
    <mergeCell ref="DM103:DO112"/>
    <mergeCell ref="DP103:DR112"/>
    <mergeCell ref="CQ103:CS104"/>
    <mergeCell ref="CT103:CU104"/>
    <mergeCell ref="DS123:DU132"/>
    <mergeCell ref="DV123:DX132"/>
    <mergeCell ref="DM102:DO102"/>
    <mergeCell ref="DP102:DR102"/>
    <mergeCell ref="DS102:DU102"/>
    <mergeCell ref="DV102:DX102"/>
    <mergeCell ref="DV103:DX112"/>
    <mergeCell ref="DP113:DR122"/>
    <mergeCell ref="DS113:DU122"/>
    <mergeCell ref="DV113:DX122"/>
    <mergeCell ref="DY123:EA132"/>
    <mergeCell ref="EB123:ED132"/>
    <mergeCell ref="BV123:CH132"/>
    <mergeCell ref="CI123:CP124"/>
    <mergeCell ref="CQ123:CX124"/>
    <mergeCell ref="CY123:DF132"/>
    <mergeCell ref="DG123:DI132"/>
    <mergeCell ref="DJ123:DL132"/>
    <mergeCell ref="DM123:DO132"/>
    <mergeCell ref="DP123:DR132"/>
    <mergeCell ref="AU92:AW96"/>
    <mergeCell ref="AX92:AZ96"/>
    <mergeCell ref="BA92:BC96"/>
    <mergeCell ref="BD92:BF96"/>
    <mergeCell ref="BG92:BI96"/>
    <mergeCell ref="BJ92:BL96"/>
    <mergeCell ref="BA87:BC91"/>
    <mergeCell ref="BD87:BF91"/>
    <mergeCell ref="BG87:BI91"/>
    <mergeCell ref="BJ87:BL91"/>
    <mergeCell ref="BM87:BO91"/>
    <mergeCell ref="BP87:BR91"/>
    <mergeCell ref="BP77:BR81"/>
    <mergeCell ref="AU82:AW86"/>
    <mergeCell ref="AX82:AZ86"/>
    <mergeCell ref="BA82:BC86"/>
    <mergeCell ref="BD82:BF86"/>
    <mergeCell ref="BG82:BI86"/>
    <mergeCell ref="BJ82:BL86"/>
    <mergeCell ref="BM82:BO86"/>
    <mergeCell ref="BP82:BR86"/>
    <mergeCell ref="AX77:AZ81"/>
    <mergeCell ref="BA77:BC81"/>
    <mergeCell ref="BD77:BF81"/>
    <mergeCell ref="BG77:BI81"/>
    <mergeCell ref="BJ77:BL81"/>
    <mergeCell ref="BM77:BO81"/>
    <mergeCell ref="AM37:BR38"/>
    <mergeCell ref="AU76:AW76"/>
    <mergeCell ref="AX76:AZ76"/>
    <mergeCell ref="BA76:BC76"/>
    <mergeCell ref="BD76:BF76"/>
    <mergeCell ref="BG76:BI76"/>
    <mergeCell ref="BJ76:BL76"/>
    <mergeCell ref="BM76:BO76"/>
    <mergeCell ref="BP76:BR76"/>
    <mergeCell ref="BP45:BR49"/>
    <mergeCell ref="AU50:AW54"/>
    <mergeCell ref="AX50:AZ54"/>
    <mergeCell ref="BA50:BC54"/>
    <mergeCell ref="BD50:BF54"/>
    <mergeCell ref="BG50:BI54"/>
    <mergeCell ref="BJ50:BL54"/>
    <mergeCell ref="BM50:BO54"/>
    <mergeCell ref="BP50:BR54"/>
    <mergeCell ref="AX45:AZ49"/>
    <mergeCell ref="BA45:BC49"/>
    <mergeCell ref="BD45:BF49"/>
    <mergeCell ref="BG45:BI49"/>
    <mergeCell ref="BJ45:BL49"/>
    <mergeCell ref="BM45:BO49"/>
    <mergeCell ref="BP39:BR39"/>
    <mergeCell ref="AU40:AW44"/>
    <mergeCell ref="AX40:AZ44"/>
    <mergeCell ref="BA40:BC44"/>
    <mergeCell ref="BD40:BF44"/>
    <mergeCell ref="BG40:BI44"/>
    <mergeCell ref="BJ40:BL44"/>
    <mergeCell ref="BM40:BO44"/>
    <mergeCell ref="BP40:BR44"/>
    <mergeCell ref="AU39:AW39"/>
    <mergeCell ref="AX39:AZ39"/>
    <mergeCell ref="BA39:BC39"/>
    <mergeCell ref="BD39:BF39"/>
    <mergeCell ref="BG39:BI39"/>
    <mergeCell ref="BJ39:BL39"/>
    <mergeCell ref="EK24:EM28"/>
    <mergeCell ref="BP29:BR33"/>
    <mergeCell ref="AX29:AZ33"/>
    <mergeCell ref="BA29:BC33"/>
    <mergeCell ref="BD29:BF33"/>
    <mergeCell ref="ET24:EV28"/>
    <mergeCell ref="DY29:EA33"/>
    <mergeCell ref="EB29:ED33"/>
    <mergeCell ref="EE29:EG33"/>
    <mergeCell ref="EH29:EJ33"/>
    <mergeCell ref="EK29:EM33"/>
    <mergeCell ref="EN29:EP33"/>
    <mergeCell ref="EB24:ED28"/>
    <mergeCell ref="EQ29:ES33"/>
    <mergeCell ref="ET29:EV33"/>
    <mergeCell ref="EN13:EP13"/>
    <mergeCell ref="EQ13:ES13"/>
    <mergeCell ref="ET13:EV13"/>
    <mergeCell ref="DY14:EA18"/>
    <mergeCell ref="EB14:ED18"/>
    <mergeCell ref="EE14:EG18"/>
    <mergeCell ref="EH14:EJ18"/>
    <mergeCell ref="EK14:EM18"/>
    <mergeCell ref="EN14:EP18"/>
    <mergeCell ref="EQ14:ES18"/>
    <mergeCell ref="DY13:EA13"/>
    <mergeCell ref="EB13:ED13"/>
    <mergeCell ref="EE13:EG13"/>
    <mergeCell ref="EH13:EJ13"/>
    <mergeCell ref="EK13:EM13"/>
    <mergeCell ref="DY19:EA23"/>
    <mergeCell ref="EB19:ED23"/>
    <mergeCell ref="EE19:EG23"/>
    <mergeCell ref="EH19:EJ23"/>
    <mergeCell ref="EK19:EM23"/>
    <mergeCell ref="BG29:BI33"/>
    <mergeCell ref="BJ29:BL33"/>
    <mergeCell ref="BM29:BO33"/>
    <mergeCell ref="BM19:BO23"/>
    <mergeCell ref="BP19:BR23"/>
    <mergeCell ref="AU24:AW28"/>
    <mergeCell ref="AX24:AZ28"/>
    <mergeCell ref="BA24:BC28"/>
    <mergeCell ref="BD24:BF28"/>
    <mergeCell ref="BG24:BI28"/>
    <mergeCell ref="BJ24:BL28"/>
    <mergeCell ref="BM24:BO28"/>
    <mergeCell ref="BP24:BR28"/>
    <mergeCell ref="AU19:AW23"/>
    <mergeCell ref="AX19:AZ23"/>
    <mergeCell ref="BA19:BC23"/>
    <mergeCell ref="BD19:BF23"/>
    <mergeCell ref="BG19:BI23"/>
    <mergeCell ref="BJ19:BL23"/>
    <mergeCell ref="BG13:BI13"/>
    <mergeCell ref="BJ13:BL13"/>
    <mergeCell ref="BM13:BO13"/>
    <mergeCell ref="BP13:BR13"/>
    <mergeCell ref="AU14:AW18"/>
    <mergeCell ref="AX14:AZ18"/>
    <mergeCell ref="BA14:BC18"/>
    <mergeCell ref="BD14:BF18"/>
    <mergeCell ref="BG14:BI18"/>
    <mergeCell ref="BJ14:BL18"/>
    <mergeCell ref="C9:AI9"/>
    <mergeCell ref="CF11:DF12"/>
    <mergeCell ref="AH100:BR101"/>
    <mergeCell ref="CY100:EL101"/>
    <mergeCell ref="DG37:FC38"/>
    <mergeCell ref="B69:CR72"/>
    <mergeCell ref="B55:N59"/>
    <mergeCell ref="O55:V56"/>
    <mergeCell ref="P57:Q59"/>
    <mergeCell ref="R57:S59"/>
    <mergeCell ref="BD118:BF122"/>
    <mergeCell ref="BG118:BI122"/>
    <mergeCell ref="BJ118:BL122"/>
    <mergeCell ref="BM118:BO122"/>
    <mergeCell ref="BP118:BR122"/>
    <mergeCell ref="BP113:BR117"/>
    <mergeCell ref="BJ113:BL117"/>
    <mergeCell ref="BM113:BO117"/>
    <mergeCell ref="P120:Q122"/>
    <mergeCell ref="R120:S122"/>
    <mergeCell ref="T120:U122"/>
    <mergeCell ref="X120:Y122"/>
    <mergeCell ref="Z120:AA122"/>
    <mergeCell ref="AX118:AZ122"/>
    <mergeCell ref="W118:AD119"/>
    <mergeCell ref="AE118:AL119"/>
    <mergeCell ref="AM118:AT122"/>
    <mergeCell ref="AJ120:AK122"/>
    <mergeCell ref="BA118:BC122"/>
    <mergeCell ref="B113:N117"/>
    <mergeCell ref="O113:V114"/>
    <mergeCell ref="W113:AD114"/>
    <mergeCell ref="B118:N122"/>
    <mergeCell ref="O118:V119"/>
    <mergeCell ref="AU118:AW122"/>
    <mergeCell ref="AB120:AC122"/>
    <mergeCell ref="AF120:AG122"/>
    <mergeCell ref="AH120:AI122"/>
    <mergeCell ref="P115:Q117"/>
    <mergeCell ref="R115:S117"/>
    <mergeCell ref="T115:U117"/>
    <mergeCell ref="X115:Y117"/>
    <mergeCell ref="Z115:AA117"/>
    <mergeCell ref="AB115:AC117"/>
    <mergeCell ref="BM108:BO112"/>
    <mergeCell ref="AN115:AO117"/>
    <mergeCell ref="AP115:AQ117"/>
    <mergeCell ref="AR115:AS117"/>
    <mergeCell ref="AX113:AZ117"/>
    <mergeCell ref="AU113:AW117"/>
    <mergeCell ref="BD108:BF112"/>
    <mergeCell ref="BG113:BI117"/>
    <mergeCell ref="BA113:BC117"/>
    <mergeCell ref="BD113:BF117"/>
    <mergeCell ref="AM113:AO114"/>
    <mergeCell ref="AP113:AQ114"/>
    <mergeCell ref="BJ108:BL112"/>
    <mergeCell ref="AJ110:AK112"/>
    <mergeCell ref="AE113:AL117"/>
    <mergeCell ref="BP108:BR112"/>
    <mergeCell ref="AN110:AO112"/>
    <mergeCell ref="AP108:AQ109"/>
    <mergeCell ref="AU108:AW112"/>
    <mergeCell ref="AX108:AZ112"/>
    <mergeCell ref="B108:N112"/>
    <mergeCell ref="O108:V109"/>
    <mergeCell ref="W108:AD112"/>
    <mergeCell ref="AE108:AG109"/>
    <mergeCell ref="AH108:AI109"/>
    <mergeCell ref="P110:Q112"/>
    <mergeCell ref="R110:S112"/>
    <mergeCell ref="T110:U112"/>
    <mergeCell ref="AF110:AG112"/>
    <mergeCell ref="AH110:AI112"/>
    <mergeCell ref="BG108:BI112"/>
    <mergeCell ref="AP110:AQ112"/>
    <mergeCell ref="AR110:AS112"/>
    <mergeCell ref="BG103:BI107"/>
    <mergeCell ref="BA103:BC107"/>
    <mergeCell ref="AP103:AQ104"/>
    <mergeCell ref="AM108:AO109"/>
    <mergeCell ref="AN105:AO107"/>
    <mergeCell ref="AP105:AQ107"/>
    <mergeCell ref="AR105:AS107"/>
    <mergeCell ref="BA108:BC112"/>
    <mergeCell ref="AU103:AW107"/>
    <mergeCell ref="AX103:AZ107"/>
    <mergeCell ref="Z105:AA107"/>
    <mergeCell ref="AB105:AC107"/>
    <mergeCell ref="AM103:AO104"/>
    <mergeCell ref="AH105:AI107"/>
    <mergeCell ref="AJ105:AK107"/>
    <mergeCell ref="BD103:BF107"/>
    <mergeCell ref="AH103:AI104"/>
    <mergeCell ref="BJ103:BL107"/>
    <mergeCell ref="BM103:BO107"/>
    <mergeCell ref="BP103:BR107"/>
    <mergeCell ref="B103:N107"/>
    <mergeCell ref="O103:V107"/>
    <mergeCell ref="W103:Y104"/>
    <mergeCell ref="Z103:AA104"/>
    <mergeCell ref="AE103:AG104"/>
    <mergeCell ref="AF105:AG107"/>
    <mergeCell ref="X105:Y107"/>
    <mergeCell ref="B102:N102"/>
    <mergeCell ref="O102:V102"/>
    <mergeCell ref="W102:AD102"/>
    <mergeCell ref="AE102:AL102"/>
    <mergeCell ref="B74:AH75"/>
    <mergeCell ref="AI74:BP75"/>
    <mergeCell ref="AX102:AZ102"/>
    <mergeCell ref="P94:Q96"/>
    <mergeCell ref="R94:S96"/>
    <mergeCell ref="T94:U96"/>
    <mergeCell ref="T57:U59"/>
    <mergeCell ref="CE83:EI85"/>
    <mergeCell ref="AJ57:AK59"/>
    <mergeCell ref="AR52:AS54"/>
    <mergeCell ref="X57:Y59"/>
    <mergeCell ref="Z57:AA59"/>
    <mergeCell ref="AB57:AC59"/>
    <mergeCell ref="AF57:AG59"/>
    <mergeCell ref="AH57:AI59"/>
    <mergeCell ref="W55:AD56"/>
    <mergeCell ref="AE55:AL56"/>
    <mergeCell ref="AM55:AT59"/>
    <mergeCell ref="B50:N54"/>
    <mergeCell ref="O50:V51"/>
    <mergeCell ref="W50:AD51"/>
    <mergeCell ref="P52:Q54"/>
    <mergeCell ref="R52:S54"/>
    <mergeCell ref="T52:U54"/>
    <mergeCell ref="X52:Y54"/>
    <mergeCell ref="Z52:AA54"/>
    <mergeCell ref="AP45:AQ46"/>
    <mergeCell ref="AB52:AC54"/>
    <mergeCell ref="AN52:AO54"/>
    <mergeCell ref="AP52:AQ54"/>
    <mergeCell ref="AE50:AL54"/>
    <mergeCell ref="AM50:AO51"/>
    <mergeCell ref="AP50:AQ51"/>
    <mergeCell ref="AR47:AS49"/>
    <mergeCell ref="B45:N49"/>
    <mergeCell ref="O45:V46"/>
    <mergeCell ref="W45:AD49"/>
    <mergeCell ref="AE45:AG46"/>
    <mergeCell ref="AH45:AI46"/>
    <mergeCell ref="AM45:AO46"/>
    <mergeCell ref="P47:Q49"/>
    <mergeCell ref="R47:S49"/>
    <mergeCell ref="T47:U49"/>
    <mergeCell ref="AB42:AC44"/>
    <mergeCell ref="AF42:AG44"/>
    <mergeCell ref="AH42:AI44"/>
    <mergeCell ref="AJ42:AK44"/>
    <mergeCell ref="AN42:AO44"/>
    <mergeCell ref="AP47:AQ49"/>
    <mergeCell ref="AF47:AG49"/>
    <mergeCell ref="AH47:AI49"/>
    <mergeCell ref="AJ47:AK49"/>
    <mergeCell ref="AN47:AO49"/>
    <mergeCell ref="AP42:AQ44"/>
    <mergeCell ref="AR42:AS44"/>
    <mergeCell ref="AE39:AL39"/>
    <mergeCell ref="AM39:AT39"/>
    <mergeCell ref="AP40:AQ41"/>
    <mergeCell ref="AM40:AO41"/>
    <mergeCell ref="C2:ET4"/>
    <mergeCell ref="CA6:DV7"/>
    <mergeCell ref="DL62:DM64"/>
    <mergeCell ref="DN62:DO64"/>
    <mergeCell ref="DR62:DS64"/>
    <mergeCell ref="DT62:DU64"/>
    <mergeCell ref="AE40:AG41"/>
    <mergeCell ref="B39:N39"/>
    <mergeCell ref="O39:V39"/>
    <mergeCell ref="W39:AD39"/>
    <mergeCell ref="B11:AL12"/>
    <mergeCell ref="B37:AL38"/>
    <mergeCell ref="W40:Y41"/>
    <mergeCell ref="Z40:AA41"/>
    <mergeCell ref="B40:N44"/>
    <mergeCell ref="O40:V44"/>
    <mergeCell ref="X42:Y44"/>
    <mergeCell ref="Z42:AA44"/>
    <mergeCell ref="P31:Q33"/>
    <mergeCell ref="R31:S33"/>
    <mergeCell ref="CI102:CP102"/>
    <mergeCell ref="BA102:BC102"/>
    <mergeCell ref="BD102:BF102"/>
    <mergeCell ref="BV102:CH102"/>
    <mergeCell ref="AM102:AT102"/>
    <mergeCell ref="AU102:AW102"/>
    <mergeCell ref="BG102:BI102"/>
    <mergeCell ref="BJ102:BL102"/>
    <mergeCell ref="BM102:BO102"/>
    <mergeCell ref="BP102:BR102"/>
    <mergeCell ref="X94:Y96"/>
    <mergeCell ref="Z94:AA96"/>
    <mergeCell ref="B92:N96"/>
    <mergeCell ref="O92:V93"/>
    <mergeCell ref="W92:AD93"/>
    <mergeCell ref="AE92:AL93"/>
    <mergeCell ref="AM92:AT96"/>
    <mergeCell ref="AB94:AC96"/>
    <mergeCell ref="AF94:AG96"/>
    <mergeCell ref="AH94:AI96"/>
    <mergeCell ref="AJ94:AK96"/>
    <mergeCell ref="Z89:AA91"/>
    <mergeCell ref="AB89:AC91"/>
    <mergeCell ref="AN89:AO91"/>
    <mergeCell ref="AP89:AQ91"/>
    <mergeCell ref="AR89:AS91"/>
    <mergeCell ref="AX87:AZ91"/>
    <mergeCell ref="B87:N91"/>
    <mergeCell ref="O87:V88"/>
    <mergeCell ref="W87:AD88"/>
    <mergeCell ref="AE87:AL91"/>
    <mergeCell ref="AM87:AO88"/>
    <mergeCell ref="AN84:AO86"/>
    <mergeCell ref="AP84:AQ86"/>
    <mergeCell ref="R89:S91"/>
    <mergeCell ref="T89:U91"/>
    <mergeCell ref="X89:Y91"/>
    <mergeCell ref="AU87:AW91"/>
    <mergeCell ref="AM82:AO83"/>
    <mergeCell ref="AP82:AQ83"/>
    <mergeCell ref="AP87:AQ88"/>
    <mergeCell ref="P89:Q91"/>
    <mergeCell ref="P84:Q86"/>
    <mergeCell ref="R84:S86"/>
    <mergeCell ref="T84:U86"/>
    <mergeCell ref="AF84:AG86"/>
    <mergeCell ref="AH84:AI86"/>
    <mergeCell ref="AJ84:AK86"/>
    <mergeCell ref="AB79:AC81"/>
    <mergeCell ref="AF79:AG81"/>
    <mergeCell ref="AH79:AI81"/>
    <mergeCell ref="AJ79:AK81"/>
    <mergeCell ref="AR84:AS86"/>
    <mergeCell ref="B82:N86"/>
    <mergeCell ref="O82:V83"/>
    <mergeCell ref="W82:AD86"/>
    <mergeCell ref="AE82:AG83"/>
    <mergeCell ref="AH82:AI83"/>
    <mergeCell ref="AN79:AO81"/>
    <mergeCell ref="AP79:AQ81"/>
    <mergeCell ref="AR79:AS81"/>
    <mergeCell ref="B77:N81"/>
    <mergeCell ref="O77:V81"/>
    <mergeCell ref="W77:Y78"/>
    <mergeCell ref="Z77:AA78"/>
    <mergeCell ref="AE77:AG78"/>
    <mergeCell ref="X79:Y81"/>
    <mergeCell ref="Z79:AA81"/>
    <mergeCell ref="AH77:AI78"/>
    <mergeCell ref="DV62:DW64"/>
    <mergeCell ref="B76:N76"/>
    <mergeCell ref="O76:V76"/>
    <mergeCell ref="W76:AD76"/>
    <mergeCell ref="AE76:AL76"/>
    <mergeCell ref="AM76:AT76"/>
    <mergeCell ref="AM77:AO78"/>
    <mergeCell ref="AP77:AQ78"/>
    <mergeCell ref="AU77:AW81"/>
    <mergeCell ref="EV60:EX64"/>
    <mergeCell ref="EY60:FA64"/>
    <mergeCell ref="FB60:FD64"/>
    <mergeCell ref="CT62:CU64"/>
    <mergeCell ref="CV62:CW64"/>
    <mergeCell ref="CX62:CY64"/>
    <mergeCell ref="DB62:DC64"/>
    <mergeCell ref="DD62:DE64"/>
    <mergeCell ref="DF62:DG64"/>
    <mergeCell ref="DJ62:DK64"/>
    <mergeCell ref="DY60:EF64"/>
    <mergeCell ref="EG60:EI64"/>
    <mergeCell ref="EJ60:EL64"/>
    <mergeCell ref="EM60:EO64"/>
    <mergeCell ref="EP60:ER64"/>
    <mergeCell ref="ES60:EU64"/>
    <mergeCell ref="DL57:DM59"/>
    <mergeCell ref="DN57:DO59"/>
    <mergeCell ref="DZ57:EA59"/>
    <mergeCell ref="EB57:EC59"/>
    <mergeCell ref="ED57:EE59"/>
    <mergeCell ref="CF60:CR64"/>
    <mergeCell ref="CS60:CZ61"/>
    <mergeCell ref="DA60:DH61"/>
    <mergeCell ref="DI60:DP61"/>
    <mergeCell ref="DQ60:DX61"/>
    <mergeCell ref="EV55:EX59"/>
    <mergeCell ref="EY55:FA59"/>
    <mergeCell ref="FB55:FD59"/>
    <mergeCell ref="CT57:CU59"/>
    <mergeCell ref="CV57:CW59"/>
    <mergeCell ref="CX57:CY59"/>
    <mergeCell ref="DB57:DC59"/>
    <mergeCell ref="DD57:DE59"/>
    <mergeCell ref="DF57:DG59"/>
    <mergeCell ref="DJ57:DK59"/>
    <mergeCell ref="EB55:EC56"/>
    <mergeCell ref="EG55:EI59"/>
    <mergeCell ref="EJ55:EL59"/>
    <mergeCell ref="EM55:EO59"/>
    <mergeCell ref="EP55:ER59"/>
    <mergeCell ref="ES55:EU59"/>
    <mergeCell ref="DV52:DW54"/>
    <mergeCell ref="DZ52:EA54"/>
    <mergeCell ref="EB52:EC54"/>
    <mergeCell ref="ED52:EE54"/>
    <mergeCell ref="CF55:CR59"/>
    <mergeCell ref="CS55:CZ56"/>
    <mergeCell ref="DA55:DH56"/>
    <mergeCell ref="DI55:DP56"/>
    <mergeCell ref="DQ55:DX59"/>
    <mergeCell ref="DY55:EA56"/>
    <mergeCell ref="ES50:EU54"/>
    <mergeCell ref="EV50:EX54"/>
    <mergeCell ref="EY50:FA54"/>
    <mergeCell ref="FB50:FD54"/>
    <mergeCell ref="CT52:CU54"/>
    <mergeCell ref="CV52:CW54"/>
    <mergeCell ref="CX52:CY54"/>
    <mergeCell ref="DB52:DC54"/>
    <mergeCell ref="DD52:DE54"/>
    <mergeCell ref="DF52:DG54"/>
    <mergeCell ref="DY50:EA51"/>
    <mergeCell ref="EB50:EC51"/>
    <mergeCell ref="EG50:EI54"/>
    <mergeCell ref="EJ50:EL54"/>
    <mergeCell ref="EM50:EO54"/>
    <mergeCell ref="EP50:ER54"/>
    <mergeCell ref="DA50:DH51"/>
    <mergeCell ref="DI50:DP54"/>
    <mergeCell ref="DQ50:DS51"/>
    <mergeCell ref="DT50:DU51"/>
    <mergeCell ref="DR52:DS54"/>
    <mergeCell ref="DT52:DU54"/>
    <mergeCell ref="EV45:EX49"/>
    <mergeCell ref="EY45:FA49"/>
    <mergeCell ref="FB45:FD49"/>
    <mergeCell ref="CT47:CU49"/>
    <mergeCell ref="CV47:CW49"/>
    <mergeCell ref="CX47:CY49"/>
    <mergeCell ref="DJ47:DK49"/>
    <mergeCell ref="DL47:DM49"/>
    <mergeCell ref="DN47:DO49"/>
    <mergeCell ref="DR47:DS49"/>
    <mergeCell ref="EB45:EC46"/>
    <mergeCell ref="EG45:EI49"/>
    <mergeCell ref="EJ45:EL49"/>
    <mergeCell ref="EM45:EO49"/>
    <mergeCell ref="EP45:ER49"/>
    <mergeCell ref="ES45:EU49"/>
    <mergeCell ref="EB47:EC49"/>
    <mergeCell ref="ED47:EE49"/>
    <mergeCell ref="DQ45:DS46"/>
    <mergeCell ref="DT45:DU46"/>
    <mergeCell ref="DY45:EA46"/>
    <mergeCell ref="DT47:DU49"/>
    <mergeCell ref="DV47:DW49"/>
    <mergeCell ref="DZ47:EA49"/>
    <mergeCell ref="EY40:FA44"/>
    <mergeCell ref="FB40:FD44"/>
    <mergeCell ref="DB42:DC44"/>
    <mergeCell ref="DD42:DE44"/>
    <mergeCell ref="DF42:DG44"/>
    <mergeCell ref="DJ42:DK44"/>
    <mergeCell ref="DL42:DM44"/>
    <mergeCell ref="DN42:DO44"/>
    <mergeCell ref="DR42:DS44"/>
    <mergeCell ref="DT42:DU44"/>
    <mergeCell ref="EG40:EI44"/>
    <mergeCell ref="EJ40:EL44"/>
    <mergeCell ref="EM40:EO44"/>
    <mergeCell ref="EP40:ER44"/>
    <mergeCell ref="ES40:EU44"/>
    <mergeCell ref="EV40:EX44"/>
    <mergeCell ref="EY39:FA39"/>
    <mergeCell ref="FB39:FD39"/>
    <mergeCell ref="DA40:DC41"/>
    <mergeCell ref="DD40:DE41"/>
    <mergeCell ref="DI40:DK41"/>
    <mergeCell ref="DL40:DM41"/>
    <mergeCell ref="DQ40:DS41"/>
    <mergeCell ref="DT40:DU41"/>
    <mergeCell ref="DY40:EA41"/>
    <mergeCell ref="EB40:EC41"/>
    <mergeCell ref="EG39:EI39"/>
    <mergeCell ref="EJ39:EL39"/>
    <mergeCell ref="EM39:EO39"/>
    <mergeCell ref="EP39:ER39"/>
    <mergeCell ref="ES39:EU39"/>
    <mergeCell ref="EV39:EX39"/>
    <mergeCell ref="DQ39:DX39"/>
    <mergeCell ref="DY39:EF39"/>
    <mergeCell ref="DV42:DW44"/>
    <mergeCell ref="DZ42:EA44"/>
    <mergeCell ref="EB42:EC44"/>
    <mergeCell ref="ED42:EE44"/>
    <mergeCell ref="X16:Y18"/>
    <mergeCell ref="Z16:AA18"/>
    <mergeCell ref="CF45:CR49"/>
    <mergeCell ref="CS45:CZ46"/>
    <mergeCell ref="DA39:DH39"/>
    <mergeCell ref="DI39:DP39"/>
    <mergeCell ref="DA45:DH49"/>
    <mergeCell ref="DI45:DK46"/>
    <mergeCell ref="DL45:DM46"/>
    <mergeCell ref="AH40:AI41"/>
    <mergeCell ref="AB31:AC33"/>
    <mergeCell ref="AF31:AG33"/>
    <mergeCell ref="AU13:AW13"/>
    <mergeCell ref="AU29:AW33"/>
    <mergeCell ref="AR21:AS23"/>
    <mergeCell ref="AR26:AS28"/>
    <mergeCell ref="AP24:AQ25"/>
    <mergeCell ref="AB26:AC28"/>
    <mergeCell ref="AN26:AO28"/>
    <mergeCell ref="B29:N33"/>
    <mergeCell ref="O29:V30"/>
    <mergeCell ref="W29:AD30"/>
    <mergeCell ref="AE29:AL30"/>
    <mergeCell ref="AM29:AT33"/>
    <mergeCell ref="AH31:AI33"/>
    <mergeCell ref="AJ31:AK33"/>
    <mergeCell ref="T31:U33"/>
    <mergeCell ref="X31:Y33"/>
    <mergeCell ref="Z31:AA33"/>
    <mergeCell ref="AP26:AQ28"/>
    <mergeCell ref="P26:Q28"/>
    <mergeCell ref="R26:S28"/>
    <mergeCell ref="T26:U28"/>
    <mergeCell ref="X26:Y28"/>
    <mergeCell ref="Z26:AA28"/>
    <mergeCell ref="T21:U23"/>
    <mergeCell ref="AF21:AG23"/>
    <mergeCell ref="AH21:AI23"/>
    <mergeCell ref="AP19:AQ20"/>
    <mergeCell ref="AP21:AQ23"/>
    <mergeCell ref="B24:N28"/>
    <mergeCell ref="O24:V25"/>
    <mergeCell ref="W24:AD25"/>
    <mergeCell ref="AE24:AL28"/>
    <mergeCell ref="AM24:AO25"/>
    <mergeCell ref="B19:N23"/>
    <mergeCell ref="O19:V20"/>
    <mergeCell ref="W19:AD23"/>
    <mergeCell ref="AE19:AG20"/>
    <mergeCell ref="AH19:AI20"/>
    <mergeCell ref="AM19:AO20"/>
    <mergeCell ref="AJ21:AK23"/>
    <mergeCell ref="AN21:AO23"/>
    <mergeCell ref="P21:Q23"/>
    <mergeCell ref="R21:S23"/>
    <mergeCell ref="AB16:AC18"/>
    <mergeCell ref="AF16:AG18"/>
    <mergeCell ref="AH16:AI18"/>
    <mergeCell ref="AJ16:AK18"/>
    <mergeCell ref="AN16:AO18"/>
    <mergeCell ref="AP16:AQ18"/>
    <mergeCell ref="AR16:AS18"/>
    <mergeCell ref="BM14:BO18"/>
    <mergeCell ref="BP14:BR18"/>
    <mergeCell ref="B14:N18"/>
    <mergeCell ref="O14:V18"/>
    <mergeCell ref="W14:Y15"/>
    <mergeCell ref="Z14:AA15"/>
    <mergeCell ref="AE14:AG15"/>
    <mergeCell ref="AH14:AI15"/>
    <mergeCell ref="AM14:AO15"/>
    <mergeCell ref="AP14:AQ15"/>
    <mergeCell ref="O13:V13"/>
    <mergeCell ref="W13:AD13"/>
    <mergeCell ref="AE13:AL13"/>
    <mergeCell ref="AM13:AT13"/>
    <mergeCell ref="AX13:AZ13"/>
    <mergeCell ref="BA13:BC13"/>
    <mergeCell ref="BD13:BF13"/>
    <mergeCell ref="CA9:ET9"/>
    <mergeCell ref="CE86:EI95"/>
    <mergeCell ref="B6:AH8"/>
    <mergeCell ref="AR6:BZ8"/>
    <mergeCell ref="B13:N13"/>
    <mergeCell ref="CF13:CR13"/>
    <mergeCell ref="CS13:CZ13"/>
    <mergeCell ref="DA13:DH13"/>
    <mergeCell ref="DI13:DP13"/>
    <mergeCell ref="CY103:DA104"/>
    <mergeCell ref="CQ102:CX102"/>
    <mergeCell ref="CY102:DF102"/>
    <mergeCell ref="DB103:DC104"/>
    <mergeCell ref="DD105:DE107"/>
    <mergeCell ref="DG102:DI102"/>
    <mergeCell ref="DJ102:DL102"/>
    <mergeCell ref="CR105:CS107"/>
    <mergeCell ref="CT105:CU107"/>
    <mergeCell ref="DD110:DE112"/>
    <mergeCell ref="DB110:DC112"/>
    <mergeCell ref="DS103:DU112"/>
    <mergeCell ref="CV105:CW107"/>
    <mergeCell ref="CZ105:DA107"/>
    <mergeCell ref="CQ113:CX122"/>
    <mergeCell ref="CY113:DA114"/>
    <mergeCell ref="CQ108:CS109"/>
    <mergeCell ref="CT108:CU109"/>
    <mergeCell ref="CR110:CS112"/>
    <mergeCell ref="CN115:CO117"/>
    <mergeCell ref="CJ120:CK122"/>
    <mergeCell ref="CL120:CM122"/>
    <mergeCell ref="CN120:CO122"/>
    <mergeCell ref="CI118:CP119"/>
    <mergeCell ref="BV113:CH122"/>
    <mergeCell ref="CI113:CP114"/>
    <mergeCell ref="CJ115:CK117"/>
    <mergeCell ref="CL115:CM117"/>
    <mergeCell ref="B100:AG101"/>
    <mergeCell ref="BV100:CX101"/>
    <mergeCell ref="CF39:CR39"/>
    <mergeCell ref="CS39:CZ39"/>
    <mergeCell ref="CF40:CR44"/>
    <mergeCell ref="CS40:CZ44"/>
    <mergeCell ref="AU45:AW49"/>
    <mergeCell ref="AU55:AW59"/>
    <mergeCell ref="AX55:AZ59"/>
    <mergeCell ref="BA55:BC59"/>
    <mergeCell ref="BD55:BF59"/>
    <mergeCell ref="DQ13:DX13"/>
    <mergeCell ref="CF14:CR18"/>
    <mergeCell ref="CS14:CZ18"/>
    <mergeCell ref="DA14:DC15"/>
    <mergeCell ref="DD14:DE15"/>
    <mergeCell ref="DI14:DK15"/>
    <mergeCell ref="DL14:DM15"/>
    <mergeCell ref="DB16:DC18"/>
    <mergeCell ref="DD16:DE18"/>
    <mergeCell ref="DF16:DG18"/>
    <mergeCell ref="DJ16:DK18"/>
    <mergeCell ref="DQ14:DS15"/>
    <mergeCell ref="DT14:DU15"/>
    <mergeCell ref="DT16:DU18"/>
    <mergeCell ref="DV16:DW18"/>
    <mergeCell ref="CF19:CR23"/>
    <mergeCell ref="CS19:CZ20"/>
    <mergeCell ref="DA19:DH23"/>
    <mergeCell ref="DI19:DK20"/>
    <mergeCell ref="DL19:DM20"/>
    <mergeCell ref="ET19:EV23"/>
    <mergeCell ref="DJ21:DK23"/>
    <mergeCell ref="DL21:DM23"/>
    <mergeCell ref="DQ19:DS20"/>
    <mergeCell ref="DN21:DO23"/>
    <mergeCell ref="DR21:DS23"/>
    <mergeCell ref="ET14:EV18"/>
    <mergeCell ref="DL16:DM18"/>
    <mergeCell ref="DN16:DO18"/>
    <mergeCell ref="DR16:DS18"/>
    <mergeCell ref="DT19:DU20"/>
    <mergeCell ref="CT26:CU28"/>
    <mergeCell ref="CV26:CW28"/>
    <mergeCell ref="CX26:CY28"/>
    <mergeCell ref="DB26:DC28"/>
    <mergeCell ref="EN19:EP23"/>
    <mergeCell ref="EH24:EJ28"/>
    <mergeCell ref="CT21:CU23"/>
    <mergeCell ref="CV21:CW23"/>
    <mergeCell ref="CX21:CY23"/>
    <mergeCell ref="EQ19:ES23"/>
    <mergeCell ref="DT21:DU23"/>
    <mergeCell ref="DV21:DW23"/>
    <mergeCell ref="EN24:EP28"/>
    <mergeCell ref="EQ24:ES28"/>
    <mergeCell ref="DR26:DS28"/>
    <mergeCell ref="DT26:DU28"/>
    <mergeCell ref="DV26:DW28"/>
    <mergeCell ref="DY24:EA28"/>
    <mergeCell ref="EE24:EG28"/>
    <mergeCell ref="CF24:CR28"/>
    <mergeCell ref="CS24:CZ25"/>
    <mergeCell ref="DA24:DH25"/>
    <mergeCell ref="DI24:DP28"/>
    <mergeCell ref="DQ24:DS25"/>
    <mergeCell ref="DT24:DU25"/>
    <mergeCell ref="DD26:DE28"/>
    <mergeCell ref="DF26:DG28"/>
    <mergeCell ref="DQ29:DX33"/>
    <mergeCell ref="DN31:DO33"/>
    <mergeCell ref="CT31:CU33"/>
    <mergeCell ref="CV31:CW33"/>
    <mergeCell ref="CX31:CY33"/>
    <mergeCell ref="DB31:DC33"/>
    <mergeCell ref="DL31:DM33"/>
    <mergeCell ref="BM92:BO96"/>
    <mergeCell ref="BP92:BR96"/>
    <mergeCell ref="BU74:CR76"/>
    <mergeCell ref="CF29:CR33"/>
    <mergeCell ref="CS29:CZ30"/>
    <mergeCell ref="DA29:DH30"/>
    <mergeCell ref="DI29:DP30"/>
    <mergeCell ref="CF50:CR54"/>
    <mergeCell ref="CS50:CZ51"/>
    <mergeCell ref="CB8:EV8"/>
    <mergeCell ref="BM39:BO39"/>
    <mergeCell ref="BG55:BI59"/>
    <mergeCell ref="BJ55:BL59"/>
    <mergeCell ref="BM55:BO59"/>
    <mergeCell ref="BP55:BR59"/>
    <mergeCell ref="CF37:DD38"/>
    <mergeCell ref="DD31:DE33"/>
    <mergeCell ref="DF31:DG33"/>
    <mergeCell ref="DJ31:DK33"/>
  </mergeCells>
  <dataValidations count="3">
    <dataValidation type="list" allowBlank="1" showInputMessage="1" showErrorMessage="1" sqref="B68:N68 CB65:CE68 BV68:CA68 CF68:CH68 BV73:CH73">
      <formula1>$FS$13:$FS$37</formula1>
    </dataValidation>
    <dataValidation type="list" allowBlank="1" showInputMessage="1" showErrorMessage="1" sqref="B77:N97 B40:N67 CF40:CR64 B103:N123 CF14:CR34 CB40:CD64 CE40:CE41 CE43:CE46 CE48:CE51 CE53:CE56 CE58:CE61 CE63:CE64 B14:N33 B35:N35 BV35:CH35">
      <formula1>$FS$13:$FS$54</formula1>
    </dataValidation>
    <dataValidation type="list" allowBlank="1" showInputMessage="1" showErrorMessage="1" sqref="FS13">
      <formula1>組合せ表１!#REF!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帯広</cp:lastModifiedBy>
  <cp:lastPrinted>2019-07-28T07:18:20Z</cp:lastPrinted>
  <dcterms:created xsi:type="dcterms:W3CDTF">2000-04-21T06:42:00Z</dcterms:created>
  <dcterms:modified xsi:type="dcterms:W3CDTF">2019-07-28T07:18:43Z</dcterms:modified>
  <cp:category/>
  <cp:version/>
  <cp:contentType/>
  <cp:contentStatus/>
</cp:coreProperties>
</file>