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om\Downloads\"/>
    </mc:Choice>
  </mc:AlternateContent>
  <xr:revisionPtr revIDLastSave="0" documentId="13_ncr:1_{450521B5-727B-4EA4-90BD-6019DEB9BAC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１ジラウンド" sheetId="15" r:id="rId1"/>
    <sheet name="エンジョイ対戦表" sheetId="13" r:id="rId2"/>
    <sheet name="決勝ラウンド" sheetId="19" r:id="rId3"/>
  </sheets>
  <definedNames>
    <definedName name="_xlnm.Print_Area" localSheetId="0">'１ジラウンド'!$A$1:$BZ$82</definedName>
    <definedName name="_xlnm.Print_Area" localSheetId="1">エンジョイ対戦表!$A$1:$W$49</definedName>
    <definedName name="_xlnm.Print_Area" localSheetId="2">決勝ラウンド!$A$1:$BZ$82</definedName>
  </definedNames>
  <calcPr calcId="181029"/>
</workbook>
</file>

<file path=xl/calcChain.xml><?xml version="1.0" encoding="utf-8"?>
<calcChain xmlns="http://schemas.openxmlformats.org/spreadsheetml/2006/main">
  <c r="AI80" i="19" l="1"/>
  <c r="AE80" i="19"/>
  <c r="AD78" i="19" s="1"/>
  <c r="AA80" i="19"/>
  <c r="W80" i="19"/>
  <c r="V78" i="19" s="1"/>
  <c r="S80" i="19"/>
  <c r="O80" i="19"/>
  <c r="N78" i="19" s="1"/>
  <c r="BI78" i="19"/>
  <c r="BF78" i="19"/>
  <c r="BL78" i="19" s="1"/>
  <c r="AA75" i="19"/>
  <c r="W75" i="19"/>
  <c r="V73" i="19" s="1"/>
  <c r="S75" i="19"/>
  <c r="O75" i="19"/>
  <c r="N73" i="19" s="1"/>
  <c r="BI73" i="19"/>
  <c r="BF73" i="19"/>
  <c r="AO73" i="19"/>
  <c r="S70" i="19"/>
  <c r="O70" i="19"/>
  <c r="N68" i="19" s="1"/>
  <c r="BI68" i="19"/>
  <c r="BF68" i="19"/>
  <c r="BL68" i="19" s="1"/>
  <c r="AO68" i="19"/>
  <c r="AG68" i="19"/>
  <c r="BI63" i="19"/>
  <c r="BF63" i="19"/>
  <c r="BL63" i="19" s="1"/>
  <c r="BC63" i="19"/>
  <c r="BW63" i="19" s="1"/>
  <c r="AZ63" i="19"/>
  <c r="AW63" i="19"/>
  <c r="AT63" i="19"/>
  <c r="AO63" i="19"/>
  <c r="AG63" i="19"/>
  <c r="Y63" i="19"/>
  <c r="AL62" i="19"/>
  <c r="AD62" i="19"/>
  <c r="V62" i="19"/>
  <c r="N62" i="19"/>
  <c r="AQ57" i="19"/>
  <c r="AM57" i="19"/>
  <c r="AL55" i="19" s="1"/>
  <c r="AI57" i="19"/>
  <c r="AE57" i="19"/>
  <c r="AA57" i="19"/>
  <c r="W57" i="19"/>
  <c r="V55" i="19" s="1"/>
  <c r="S57" i="19"/>
  <c r="O57" i="19"/>
  <c r="N55" i="19" s="1"/>
  <c r="BT55" i="19"/>
  <c r="BQ55" i="19"/>
  <c r="BN55" i="19"/>
  <c r="AD55" i="19"/>
  <c r="AI52" i="19"/>
  <c r="AE52" i="19"/>
  <c r="AD50" i="19" s="1"/>
  <c r="AA52" i="19"/>
  <c r="W52" i="19"/>
  <c r="V50" i="19" s="1"/>
  <c r="S52" i="19"/>
  <c r="O52" i="19"/>
  <c r="N50" i="19" s="1"/>
  <c r="BQ50" i="19"/>
  <c r="BN50" i="19"/>
  <c r="BT50" i="19" s="1"/>
  <c r="AW50" i="19"/>
  <c r="AA47" i="19"/>
  <c r="W47" i="19"/>
  <c r="V45" i="19" s="1"/>
  <c r="S47" i="19"/>
  <c r="O47" i="19"/>
  <c r="N45" i="19" s="1"/>
  <c r="BQ45" i="19"/>
  <c r="BN45" i="19"/>
  <c r="BT45" i="19" s="1"/>
  <c r="AW45" i="19"/>
  <c r="AO45" i="19"/>
  <c r="S42" i="19"/>
  <c r="O42" i="19"/>
  <c r="BQ40" i="19"/>
  <c r="BT40" i="19" s="1"/>
  <c r="BN40" i="19"/>
  <c r="AW40" i="19"/>
  <c r="AO40" i="19"/>
  <c r="AG40" i="19"/>
  <c r="N40" i="19"/>
  <c r="BK40" i="19" s="1"/>
  <c r="BT35" i="19"/>
  <c r="BQ35" i="19"/>
  <c r="BN35" i="19"/>
  <c r="AW35" i="19"/>
  <c r="AO35" i="19"/>
  <c r="BK35" i="19" s="1"/>
  <c r="AG35" i="19"/>
  <c r="BE35" i="19" s="1"/>
  <c r="Y35" i="19"/>
  <c r="BB35" i="19" s="1"/>
  <c r="AT34" i="19"/>
  <c r="AL34" i="19"/>
  <c r="AD34" i="19"/>
  <c r="V34" i="19"/>
  <c r="N34" i="19"/>
  <c r="AQ29" i="19"/>
  <c r="AM29" i="19"/>
  <c r="AL27" i="19" s="1"/>
  <c r="AI29" i="19"/>
  <c r="AE29" i="19"/>
  <c r="AD27" i="19" s="1"/>
  <c r="AA29" i="19"/>
  <c r="W29" i="19"/>
  <c r="V27" i="19" s="1"/>
  <c r="S29" i="19"/>
  <c r="O29" i="19"/>
  <c r="N27" i="19" s="1"/>
  <c r="BQ27" i="19"/>
  <c r="BN27" i="19"/>
  <c r="BT27" i="19" s="1"/>
  <c r="AI24" i="19"/>
  <c r="AE24" i="19"/>
  <c r="AD22" i="19" s="1"/>
  <c r="AA24" i="19"/>
  <c r="W24" i="19"/>
  <c r="V22" i="19" s="1"/>
  <c r="S24" i="19"/>
  <c r="O24" i="19"/>
  <c r="N22" i="19" s="1"/>
  <c r="BQ22" i="19"/>
  <c r="BN22" i="19"/>
  <c r="AW22" i="19"/>
  <c r="AA19" i="19"/>
  <c r="W19" i="19"/>
  <c r="V17" i="19" s="1"/>
  <c r="S19" i="19"/>
  <c r="O19" i="19"/>
  <c r="N17" i="19" s="1"/>
  <c r="BT17" i="19"/>
  <c r="BQ17" i="19"/>
  <c r="BN17" i="19"/>
  <c r="AW17" i="19"/>
  <c r="AO17" i="19"/>
  <c r="S14" i="19"/>
  <c r="O14" i="19"/>
  <c r="N12" i="19" s="1"/>
  <c r="BK12" i="19" s="1"/>
  <c r="BQ12" i="19"/>
  <c r="BN12" i="19"/>
  <c r="AW12" i="19"/>
  <c r="AO12" i="19"/>
  <c r="AG12" i="19"/>
  <c r="BQ7" i="19"/>
  <c r="BN7" i="19"/>
  <c r="BT7" i="19" s="1"/>
  <c r="BB7" i="19"/>
  <c r="AW7" i="19"/>
  <c r="BE7" i="19" s="1"/>
  <c r="AO7" i="19"/>
  <c r="AG7" i="19"/>
  <c r="Y7" i="19"/>
  <c r="AT6" i="19"/>
  <c r="AL6" i="19"/>
  <c r="AD6" i="19"/>
  <c r="V6" i="19"/>
  <c r="N6" i="19"/>
  <c r="BL73" i="19" l="1"/>
  <c r="BK7" i="19"/>
  <c r="BT22" i="19"/>
  <c r="BT12" i="19"/>
  <c r="BH35" i="19"/>
  <c r="BK50" i="19"/>
  <c r="BH50" i="19"/>
  <c r="BE50" i="19"/>
  <c r="BB50" i="19"/>
  <c r="BE45" i="19"/>
  <c r="BK45" i="19"/>
  <c r="BH45" i="19"/>
  <c r="BB45" i="19"/>
  <c r="BC73" i="19"/>
  <c r="BW73" i="19" s="1"/>
  <c r="AZ73" i="19"/>
  <c r="AW73" i="19"/>
  <c r="AT73" i="19"/>
  <c r="BK27" i="19"/>
  <c r="BH27" i="19"/>
  <c r="BE27" i="19"/>
  <c r="BB27" i="19"/>
  <c r="BK22" i="19"/>
  <c r="BE22" i="19"/>
  <c r="BH22" i="19"/>
  <c r="BB22" i="19"/>
  <c r="BK55" i="19"/>
  <c r="BH55" i="19"/>
  <c r="BE55" i="19"/>
  <c r="BB55" i="19"/>
  <c r="BC78" i="19"/>
  <c r="BW78" i="19" s="1"/>
  <c r="BO78" i="19" s="1"/>
  <c r="AZ78" i="19"/>
  <c r="AW78" i="19"/>
  <c r="AT78" i="19"/>
  <c r="BC68" i="19"/>
  <c r="BW68" i="19" s="1"/>
  <c r="BO68" i="19" s="1"/>
  <c r="AW68" i="19"/>
  <c r="AZ68" i="19"/>
  <c r="AT68" i="19"/>
  <c r="BK17" i="19"/>
  <c r="BB17" i="19"/>
  <c r="BH17" i="19"/>
  <c r="BE17" i="19"/>
  <c r="BH7" i="19"/>
  <c r="BB12" i="19"/>
  <c r="BE12" i="19"/>
  <c r="BB40" i="19"/>
  <c r="BE40" i="19"/>
  <c r="BH12" i="19"/>
  <c r="BH40" i="19"/>
  <c r="AI80" i="15"/>
  <c r="AE80" i="15"/>
  <c r="AD78" i="15" s="1"/>
  <c r="AA80" i="15"/>
  <c r="W80" i="15"/>
  <c r="V78" i="15" s="1"/>
  <c r="S80" i="15"/>
  <c r="O80" i="15"/>
  <c r="N78" i="15" s="1"/>
  <c r="BI78" i="15"/>
  <c r="BF78" i="15"/>
  <c r="BL78" i="15" s="1"/>
  <c r="AA75" i="15"/>
  <c r="W75" i="15"/>
  <c r="V73" i="15" s="1"/>
  <c r="S75" i="15"/>
  <c r="O75" i="15"/>
  <c r="N73" i="15" s="1"/>
  <c r="BI73" i="15"/>
  <c r="BF73" i="15"/>
  <c r="AO73" i="15"/>
  <c r="S70" i="15"/>
  <c r="O70" i="15"/>
  <c r="N68" i="15" s="1"/>
  <c r="BC68" i="15" s="1"/>
  <c r="BI68" i="15"/>
  <c r="BF68" i="15"/>
  <c r="AO68" i="15"/>
  <c r="AG68" i="15"/>
  <c r="BI63" i="15"/>
  <c r="BF63" i="15"/>
  <c r="AZ63" i="15"/>
  <c r="AO63" i="15"/>
  <c r="AG63" i="15"/>
  <c r="Y63" i="15"/>
  <c r="AT63" i="15" s="1"/>
  <c r="AL62" i="15"/>
  <c r="AD62" i="15"/>
  <c r="V62" i="15"/>
  <c r="N62" i="15"/>
  <c r="AQ57" i="15"/>
  <c r="AM57" i="15"/>
  <c r="AL55" i="15" s="1"/>
  <c r="AI57" i="15"/>
  <c r="AE57" i="15"/>
  <c r="AD55" i="15" s="1"/>
  <c r="AA57" i="15"/>
  <c r="W57" i="15"/>
  <c r="V55" i="15" s="1"/>
  <c r="S57" i="15"/>
  <c r="O57" i="15"/>
  <c r="N55" i="15" s="1"/>
  <c r="BQ55" i="15"/>
  <c r="BN55" i="15"/>
  <c r="AI52" i="15"/>
  <c r="AE52" i="15"/>
  <c r="AD50" i="15" s="1"/>
  <c r="AA52" i="15"/>
  <c r="W52" i="15"/>
  <c r="V50" i="15" s="1"/>
  <c r="S52" i="15"/>
  <c r="O52" i="15"/>
  <c r="N50" i="15" s="1"/>
  <c r="BQ50" i="15"/>
  <c r="BN50" i="15"/>
  <c r="BT50" i="15" s="1"/>
  <c r="AW50" i="15"/>
  <c r="AA47" i="15"/>
  <c r="W47" i="15"/>
  <c r="V45" i="15" s="1"/>
  <c r="S47" i="15"/>
  <c r="O47" i="15"/>
  <c r="N45" i="15" s="1"/>
  <c r="BQ45" i="15"/>
  <c r="BT45" i="15" s="1"/>
  <c r="BN45" i="15"/>
  <c r="AW45" i="15"/>
  <c r="AO45" i="15"/>
  <c r="S42" i="15"/>
  <c r="O42" i="15"/>
  <c r="BQ40" i="15"/>
  <c r="BN40" i="15"/>
  <c r="AW40" i="15"/>
  <c r="AO40" i="15"/>
  <c r="AG40" i="15"/>
  <c r="N40" i="15"/>
  <c r="BQ35" i="15"/>
  <c r="BN35" i="15"/>
  <c r="BT35" i="15" s="1"/>
  <c r="AW35" i="15"/>
  <c r="AO35" i="15"/>
  <c r="AG35" i="15"/>
  <c r="Y35" i="15"/>
  <c r="AT34" i="15"/>
  <c r="AL34" i="15"/>
  <c r="AD34" i="15"/>
  <c r="V34" i="15"/>
  <c r="N34" i="15"/>
  <c r="BL73" i="15" l="1"/>
  <c r="BE35" i="15"/>
  <c r="BT40" i="15"/>
  <c r="AW63" i="15"/>
  <c r="BL68" i="15"/>
  <c r="BW68" i="15" s="1"/>
  <c r="BL63" i="15"/>
  <c r="BO63" i="19"/>
  <c r="BO73" i="19"/>
  <c r="BC78" i="15"/>
  <c r="BW78" i="15" s="1"/>
  <c r="AZ78" i="15"/>
  <c r="AW78" i="15"/>
  <c r="AT78" i="15"/>
  <c r="BC73" i="15"/>
  <c r="BW73" i="15" s="1"/>
  <c r="AZ73" i="15"/>
  <c r="AW73" i="15"/>
  <c r="AT73" i="15"/>
  <c r="BC63" i="15"/>
  <c r="BW63" i="15" s="1"/>
  <c r="AT68" i="15"/>
  <c r="AW68" i="15"/>
  <c r="AZ68" i="15"/>
  <c r="BB35" i="15"/>
  <c r="BT55" i="15"/>
  <c r="BK40" i="15"/>
  <c r="BK55" i="15"/>
  <c r="BB55" i="15"/>
  <c r="BH55" i="15"/>
  <c r="BE55" i="15"/>
  <c r="BH45" i="15"/>
  <c r="BK45" i="15"/>
  <c r="BE45" i="15"/>
  <c r="BB45" i="15"/>
  <c r="BB50" i="15"/>
  <c r="BE50" i="15"/>
  <c r="BK50" i="15"/>
  <c r="BH50" i="15"/>
  <c r="BH35" i="15"/>
  <c r="BK35" i="15"/>
  <c r="BE40" i="15"/>
  <c r="BB40" i="15"/>
  <c r="BH40" i="15"/>
  <c r="AQ29" i="15"/>
  <c r="AM29" i="15"/>
  <c r="AL27" i="15" s="1"/>
  <c r="AI29" i="15"/>
  <c r="AE29" i="15"/>
  <c r="AA29" i="15"/>
  <c r="W29" i="15"/>
  <c r="V27" i="15" s="1"/>
  <c r="S29" i="15"/>
  <c r="O29" i="15"/>
  <c r="BQ27" i="15"/>
  <c r="BN27" i="15"/>
  <c r="AI24" i="15"/>
  <c r="AE24" i="15"/>
  <c r="AD22" i="15" s="1"/>
  <c r="AA24" i="15"/>
  <c r="W24" i="15"/>
  <c r="V22" i="15" s="1"/>
  <c r="S24" i="15"/>
  <c r="O24" i="15"/>
  <c r="BQ22" i="15"/>
  <c r="BN22" i="15"/>
  <c r="AW22" i="15"/>
  <c r="AA19" i="15"/>
  <c r="W19" i="15"/>
  <c r="V17" i="15" s="1"/>
  <c r="S19" i="15"/>
  <c r="O19" i="15"/>
  <c r="N17" i="15" s="1"/>
  <c r="BQ17" i="15"/>
  <c r="BN17" i="15"/>
  <c r="AW17" i="15"/>
  <c r="AO17" i="15"/>
  <c r="S14" i="15"/>
  <c r="O14" i="15"/>
  <c r="N12" i="15" s="1"/>
  <c r="BQ12" i="15"/>
  <c r="BN12" i="15"/>
  <c r="AW12" i="15"/>
  <c r="AO12" i="15"/>
  <c r="AG12" i="15"/>
  <c r="BQ7" i="15"/>
  <c r="BN7" i="15"/>
  <c r="AW7" i="15"/>
  <c r="AO7" i="15"/>
  <c r="AG7" i="15"/>
  <c r="BB7" i="15" s="1"/>
  <c r="Y7" i="15"/>
  <c r="AT6" i="15"/>
  <c r="AL6" i="15"/>
  <c r="AD6" i="15"/>
  <c r="V6" i="15"/>
  <c r="N6" i="15"/>
  <c r="BE7" i="15" l="1"/>
  <c r="BO63" i="15"/>
  <c r="BO73" i="15"/>
  <c r="BO68" i="15"/>
  <c r="BO78" i="15"/>
  <c r="BK7" i="15"/>
  <c r="BH7" i="15"/>
  <c r="AD27" i="15"/>
  <c r="BT27" i="15"/>
  <c r="BT17" i="15"/>
  <c r="BH17" i="15"/>
  <c r="BK17" i="15"/>
  <c r="BB17" i="15"/>
  <c r="BE17" i="15"/>
  <c r="BT12" i="15"/>
  <c r="N27" i="15"/>
  <c r="BH27" i="15" s="1"/>
  <c r="BB27" i="15"/>
  <c r="BT22" i="15"/>
  <c r="N22" i="15"/>
  <c r="BB22" i="15" s="1"/>
  <c r="BE12" i="15"/>
  <c r="BK12" i="15"/>
  <c r="BH12" i="15"/>
  <c r="BB12" i="15"/>
  <c r="BT7" i="15"/>
  <c r="BE27" i="15" l="1"/>
  <c r="BK27" i="15"/>
  <c r="BE22" i="15"/>
  <c r="BK22" i="15"/>
  <c r="BH22" i="15"/>
</calcChain>
</file>

<file path=xl/sharedStrings.xml><?xml version="1.0" encoding="utf-8"?>
<sst xmlns="http://schemas.openxmlformats.org/spreadsheetml/2006/main" count="520" uniqueCount="103">
  <si>
    <t>２０２０オール十勝　フットサルエンジョイウインターリーグ</t>
    <rPh sb="7" eb="9">
      <t>トカチ</t>
    </rPh>
    <phoneticPr fontId="2"/>
  </si>
  <si>
    <t>2020年10月20日（火）～2020年11月25日（水）</t>
    <rPh sb="4" eb="5">
      <t>ネン</t>
    </rPh>
    <rPh sb="7" eb="8">
      <t>ガツ</t>
    </rPh>
    <rPh sb="10" eb="11">
      <t>ニチ</t>
    </rPh>
    <rPh sb="12" eb="13">
      <t>カ</t>
    </rPh>
    <rPh sb="19" eb="20">
      <t>ネン</t>
    </rPh>
    <rPh sb="22" eb="23">
      <t>ガツ</t>
    </rPh>
    <rPh sb="25" eb="26">
      <t>カ</t>
    </rPh>
    <rPh sb="27" eb="28">
      <t>スイ</t>
    </rPh>
    <phoneticPr fontId="2"/>
  </si>
  <si>
    <t>明治北海道十勝オーバル中地　Ａ／Ｂコート</t>
    <rPh sb="0" eb="2">
      <t>メイジ</t>
    </rPh>
    <rPh sb="2" eb="5">
      <t>ホッカイドウ</t>
    </rPh>
    <rPh sb="5" eb="7">
      <t>トカチ</t>
    </rPh>
    <rPh sb="11" eb="13">
      <t>ナカチ</t>
    </rPh>
    <phoneticPr fontId="2"/>
  </si>
  <si>
    <t>1次ラウンド</t>
    <rPh sb="1" eb="2">
      <t>ジ</t>
    </rPh>
    <phoneticPr fontId="2"/>
  </si>
  <si>
    <t>１２分-５分-１２分</t>
    <rPh sb="2" eb="3">
      <t>フン</t>
    </rPh>
    <rPh sb="5" eb="6">
      <t>フン</t>
    </rPh>
    <rPh sb="9" eb="10">
      <t>フン</t>
    </rPh>
    <phoneticPr fontId="2"/>
  </si>
  <si>
    <t>Ａブロック</t>
    <phoneticPr fontId="2"/>
  </si>
  <si>
    <t>勝</t>
  </si>
  <si>
    <t>負</t>
  </si>
  <si>
    <t>分</t>
  </si>
  <si>
    <t>勝点</t>
  </si>
  <si>
    <t>得点</t>
  </si>
  <si>
    <t>失点</t>
  </si>
  <si>
    <t>得失</t>
  </si>
  <si>
    <t>順位</t>
  </si>
  <si>
    <t>-</t>
  </si>
  <si>
    <t>Ｂブロック</t>
    <phoneticPr fontId="2"/>
  </si>
  <si>
    <t>Cブロック</t>
    <phoneticPr fontId="21"/>
  </si>
  <si>
    <t>２０２０オールとかちフットサルエンジョイウインターリーグ日程表</t>
    <rPh sb="28" eb="31">
      <t>ニッテイヒョウ</t>
    </rPh>
    <phoneticPr fontId="7"/>
  </si>
  <si>
    <t>１次ラウンド</t>
    <rPh sb="1" eb="2">
      <t>ジ</t>
    </rPh>
    <phoneticPr fontId="7"/>
  </si>
  <si>
    <t>試合時間　　１次ラウンド</t>
    <rPh sb="0" eb="2">
      <t>シアイ</t>
    </rPh>
    <rPh sb="2" eb="4">
      <t>ジカン</t>
    </rPh>
    <rPh sb="7" eb="8">
      <t>ジ</t>
    </rPh>
    <phoneticPr fontId="7"/>
  </si>
  <si>
    <t>明治北海道十勝オーバル
　中地　Ａ/Ｂ　コート</t>
    <rPh sb="0" eb="2">
      <t>メイジ</t>
    </rPh>
    <rPh sb="2" eb="5">
      <t>ホッカイドウ</t>
    </rPh>
    <rPh sb="5" eb="7">
      <t>トカチ</t>
    </rPh>
    <rPh sb="13" eb="15">
      <t>ナカチ</t>
    </rPh>
    <phoneticPr fontId="2"/>
  </si>
  <si>
    <t xml:space="preserve">決勝ラウンド
</t>
    <rPh sb="0" eb="2">
      <t>ケッショウ</t>
    </rPh>
    <phoneticPr fontId="7"/>
  </si>
  <si>
    <t>試合時間
１２分－５分-１２分</t>
    <rPh sb="0" eb="2">
      <t>シアイ</t>
    </rPh>
    <rPh sb="2" eb="4">
      <t>ジカン</t>
    </rPh>
    <phoneticPr fontId="7"/>
  </si>
  <si>
    <t>１２分－５分-１２分　　　</t>
    <rPh sb="2" eb="3">
      <t>フン</t>
    </rPh>
    <rPh sb="5" eb="6">
      <t>フン</t>
    </rPh>
    <rPh sb="9" eb="10">
      <t>フン</t>
    </rPh>
    <phoneticPr fontId="7"/>
  </si>
  <si>
    <t>開催回日</t>
    <rPh sb="0" eb="2">
      <t>カイサイ</t>
    </rPh>
    <rPh sb="2" eb="3">
      <t>カイ</t>
    </rPh>
    <rPh sb="3" eb="4">
      <t>ヒ</t>
    </rPh>
    <phoneticPr fontId="7"/>
  </si>
  <si>
    <t>開催日</t>
    <rPh sb="0" eb="3">
      <t>カイサイビ</t>
    </rPh>
    <phoneticPr fontId="7"/>
  </si>
  <si>
    <t>曜日</t>
    <rPh sb="0" eb="2">
      <t>ヨウビ</t>
    </rPh>
    <phoneticPr fontId="7"/>
  </si>
  <si>
    <t>時間</t>
    <rPh sb="0" eb="2">
      <t>ジカン</t>
    </rPh>
    <phoneticPr fontId="7"/>
  </si>
  <si>
    <t>ﾌﾞﾛｯｸ</t>
  </si>
  <si>
    <t>試合
No</t>
    <rPh sb="0" eb="2">
      <t>シアイ</t>
    </rPh>
    <phoneticPr fontId="7"/>
  </si>
  <si>
    <t>対戦チーム</t>
    <rPh sb="0" eb="2">
      <t>タイセン</t>
    </rPh>
    <phoneticPr fontId="7"/>
  </si>
  <si>
    <t>運営・審判割り当て</t>
    <rPh sb="0" eb="2">
      <t>ウンエイ</t>
    </rPh>
    <rPh sb="3" eb="5">
      <t>シンパン</t>
    </rPh>
    <rPh sb="5" eb="6">
      <t>ワ</t>
    </rPh>
    <rPh sb="7" eb="8">
      <t>ア</t>
    </rPh>
    <phoneticPr fontId="7"/>
  </si>
  <si>
    <t>第1日目</t>
    <rPh sb="0" eb="1">
      <t>ダイ</t>
    </rPh>
    <rPh sb="2" eb="3">
      <t>ニチ</t>
    </rPh>
    <rPh sb="3" eb="4">
      <t>メ</t>
    </rPh>
    <phoneticPr fontId="7"/>
  </si>
  <si>
    <t>火</t>
    <rPh sb="0" eb="1">
      <t>カ</t>
    </rPh>
    <phoneticPr fontId="7"/>
  </si>
  <si>
    <t>A</t>
    <phoneticPr fontId="21"/>
  </si>
  <si>
    <t>×</t>
    <phoneticPr fontId="2"/>
  </si>
  <si>
    <t>第6日目</t>
    <rPh sb="0" eb="1">
      <t>ダイ</t>
    </rPh>
    <rPh sb="2" eb="3">
      <t>ニチ</t>
    </rPh>
    <rPh sb="3" eb="4">
      <t>メ</t>
    </rPh>
    <phoneticPr fontId="7"/>
  </si>
  <si>
    <t>E－１</t>
    <phoneticPr fontId="21"/>
  </si>
  <si>
    <t>Ａコート</t>
    <phoneticPr fontId="2"/>
  </si>
  <si>
    <t>×</t>
  </si>
  <si>
    <t>B</t>
    <phoneticPr fontId="21"/>
  </si>
  <si>
    <t>E－２</t>
    <phoneticPr fontId="21"/>
  </si>
  <si>
    <t>Ｂコート</t>
  </si>
  <si>
    <t>Ｂコート</t>
    <phoneticPr fontId="2"/>
  </si>
  <si>
    <t>どすこいせいちゃん's</t>
  </si>
  <si>
    <t>C</t>
    <phoneticPr fontId="21"/>
  </si>
  <si>
    <t>E－３</t>
    <phoneticPr fontId="21"/>
  </si>
  <si>
    <t>FC木戸</t>
  </si>
  <si>
    <t>TEAM OBIHIRO</t>
  </si>
  <si>
    <t>IMPERIAR</t>
  </si>
  <si>
    <t>第２日目</t>
    <rPh sb="0" eb="1">
      <t>ダイ</t>
    </rPh>
    <rPh sb="2" eb="3">
      <t>ニチ</t>
    </rPh>
    <rPh sb="3" eb="4">
      <t>メ</t>
    </rPh>
    <phoneticPr fontId="7"/>
  </si>
  <si>
    <t>第7日目</t>
    <rPh sb="0" eb="1">
      <t>ダイ</t>
    </rPh>
    <rPh sb="2" eb="3">
      <t>ニチ</t>
    </rPh>
    <rPh sb="3" eb="4">
      <t>メ</t>
    </rPh>
    <phoneticPr fontId="2"/>
  </si>
  <si>
    <t>K軍団</t>
  </si>
  <si>
    <t>Panamera</t>
  </si>
  <si>
    <t>バロンドール</t>
  </si>
  <si>
    <t>アトレチコオビヒロ</t>
  </si>
  <si>
    <t>あっちぇる</t>
  </si>
  <si>
    <t>新緑FC</t>
  </si>
  <si>
    <t>OCEANS</t>
  </si>
  <si>
    <t>FC Ami Bola</t>
  </si>
  <si>
    <t>第３日目</t>
    <rPh sb="0" eb="1">
      <t>ダイ</t>
    </rPh>
    <rPh sb="2" eb="3">
      <t>ニチ</t>
    </rPh>
    <rPh sb="3" eb="4">
      <t>メ</t>
    </rPh>
    <phoneticPr fontId="2"/>
  </si>
  <si>
    <t>火</t>
    <rPh sb="0" eb="1">
      <t>カ</t>
    </rPh>
    <phoneticPr fontId="2"/>
  </si>
  <si>
    <t>第8日目</t>
    <rPh sb="0" eb="1">
      <t>ダイ</t>
    </rPh>
    <rPh sb="2" eb="3">
      <t>ニチ</t>
    </rPh>
    <rPh sb="3" eb="4">
      <t>メ</t>
    </rPh>
    <phoneticPr fontId="2"/>
  </si>
  <si>
    <t>白樺学園高校フットサル同好会</t>
  </si>
  <si>
    <t>L.G.アイスパロウズ</t>
  </si>
  <si>
    <t>クッキアイオ</t>
  </si>
  <si>
    <t>FC.YO-LO</t>
  </si>
  <si>
    <t>FC Ariete</t>
  </si>
  <si>
    <t>第４日目</t>
    <rPh sb="0" eb="1">
      <t>ダイ</t>
    </rPh>
    <rPh sb="2" eb="3">
      <t>ニチ</t>
    </rPh>
    <rPh sb="3" eb="4">
      <t>メ</t>
    </rPh>
    <phoneticPr fontId="2"/>
  </si>
  <si>
    <t>第9日目</t>
    <rPh sb="0" eb="1">
      <t>ダイ</t>
    </rPh>
    <rPh sb="2" eb="3">
      <t>ニチ</t>
    </rPh>
    <rPh sb="3" eb="4">
      <t>メ</t>
    </rPh>
    <phoneticPr fontId="2"/>
  </si>
  <si>
    <t>Ｂコート</t>
    <phoneticPr fontId="7"/>
  </si>
  <si>
    <t>第５日目</t>
    <rPh sb="0" eb="1">
      <t>ダイ</t>
    </rPh>
    <rPh sb="2" eb="3">
      <t>ニチ</t>
    </rPh>
    <rPh sb="3" eb="4">
      <t>メ</t>
    </rPh>
    <phoneticPr fontId="2"/>
  </si>
  <si>
    <t>水</t>
    <rPh sb="0" eb="1">
      <t>スイ</t>
    </rPh>
    <phoneticPr fontId="2"/>
  </si>
  <si>
    <t>第10日目</t>
    <rPh sb="0" eb="1">
      <t>ダイ</t>
    </rPh>
    <rPh sb="3" eb="4">
      <t>ニチ</t>
    </rPh>
    <rPh sb="4" eb="5">
      <t>メ</t>
    </rPh>
    <phoneticPr fontId="2"/>
  </si>
  <si>
    <t>2020年12月1日（火）～2021年1月13日（水）</t>
    <rPh sb="4" eb="5">
      <t>ネン</t>
    </rPh>
    <rPh sb="7" eb="8">
      <t>ガツ</t>
    </rPh>
    <rPh sb="9" eb="10">
      <t>ニチ</t>
    </rPh>
    <rPh sb="11" eb="12">
      <t>カ</t>
    </rPh>
    <rPh sb="18" eb="19">
      <t>ネン</t>
    </rPh>
    <rPh sb="20" eb="21">
      <t>ガツ</t>
    </rPh>
    <rPh sb="23" eb="24">
      <t>カ</t>
    </rPh>
    <rPh sb="25" eb="26">
      <t>スイ</t>
    </rPh>
    <phoneticPr fontId="2"/>
  </si>
  <si>
    <t>決勝ラウンド</t>
    <rPh sb="0" eb="2">
      <t>ケッショウ</t>
    </rPh>
    <phoneticPr fontId="2"/>
  </si>
  <si>
    <t>E-1ブロック</t>
    <phoneticPr fontId="2"/>
  </si>
  <si>
    <t>E-2ブロック</t>
    <phoneticPr fontId="2"/>
  </si>
  <si>
    <t>E-3ブロック</t>
    <phoneticPr fontId="21"/>
  </si>
  <si>
    <t>A</t>
  </si>
  <si>
    <t>B</t>
  </si>
  <si>
    <t>E－１</t>
  </si>
  <si>
    <t>E－２</t>
  </si>
  <si>
    <t>白樺学園高校フットサル部</t>
  </si>
  <si>
    <t>L．G.アイスパロウズ</t>
  </si>
  <si>
    <t>sparx</t>
  </si>
  <si>
    <t>TEAM NICE GUY</t>
  </si>
  <si>
    <t>FC YO-LO</t>
  </si>
  <si>
    <t>火消FC</t>
  </si>
  <si>
    <t>Aブロック１位</t>
    <phoneticPr fontId="21"/>
  </si>
  <si>
    <t>Aブロック２位</t>
    <phoneticPr fontId="21"/>
  </si>
  <si>
    <t>Bブロック１位</t>
  </si>
  <si>
    <t>Bブロック２位</t>
  </si>
  <si>
    <t>Cブロック１位</t>
    <rPh sb="6" eb="7">
      <t>イ</t>
    </rPh>
    <phoneticPr fontId="31"/>
  </si>
  <si>
    <t>Aブロック３位</t>
  </si>
  <si>
    <t>Bブロック３位</t>
    <rPh sb="6" eb="7">
      <t>イ</t>
    </rPh>
    <phoneticPr fontId="31"/>
  </si>
  <si>
    <t>AB各ブロック４位の
ワイルドカード1位</t>
    <rPh sb="2" eb="3">
      <t>カク</t>
    </rPh>
    <rPh sb="8" eb="9">
      <t>イ</t>
    </rPh>
    <rPh sb="19" eb="20">
      <t>イ</t>
    </rPh>
    <phoneticPr fontId="31"/>
  </si>
  <si>
    <t>Cブロック２位</t>
    <rPh sb="6" eb="7">
      <t>イ</t>
    </rPh>
    <phoneticPr fontId="31"/>
  </si>
  <si>
    <t>Cブロック３位</t>
  </si>
  <si>
    <t>AB各ブロック４位
のワイルドカード２位</t>
    <rPh sb="2" eb="3">
      <t>カク</t>
    </rPh>
    <rPh sb="8" eb="9">
      <t>イ</t>
    </rPh>
    <rPh sb="19" eb="20">
      <t>イ</t>
    </rPh>
    <phoneticPr fontId="31"/>
  </si>
  <si>
    <t>Aブロック５位</t>
    <rPh sb="6" eb="7">
      <t>イ</t>
    </rPh>
    <phoneticPr fontId="31"/>
  </si>
  <si>
    <t>Bブロック５位</t>
    <rPh sb="6" eb="7">
      <t>イ</t>
    </rPh>
    <phoneticPr fontId="31"/>
  </si>
  <si>
    <t>Cブロック４位</t>
    <rPh sb="6" eb="7">
      <t>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</si>
</sst>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22"/>
      <color rgb="FFFF0000"/>
      <name val="ＭＳ Ｐゴシック"/>
      <family val="3"/>
      <charset val="128"/>
    </font>
    <font>
      <sz val="16"/>
      <color theme="0"/>
      <name val="ＭＳ 明朝"/>
      <family val="1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 tint="0.14999847407452621"/>
      <name val="ＭＳ Ｐゴシック"/>
      <family val="3"/>
      <charset val="128"/>
    </font>
    <font>
      <sz val="11"/>
      <color theme="1" tint="0.1499984740745262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" fillId="0" borderId="0"/>
  </cellStyleXfs>
  <cellXfs count="26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8" fillId="0" borderId="0" xfId="1" applyFont="1" applyBorder="1"/>
    <xf numFmtId="0" fontId="5" fillId="0" borderId="0" xfId="1" applyFont="1"/>
    <xf numFmtId="0" fontId="0" fillId="0" borderId="0" xfId="0" applyFont="1">
      <alignment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56" fontId="11" fillId="0" borderId="5" xfId="1" applyNumberFormat="1" applyFont="1" applyFill="1" applyBorder="1"/>
    <xf numFmtId="0" fontId="9" fillId="2" borderId="0" xfId="1" applyFont="1" applyFill="1"/>
    <xf numFmtId="0" fontId="11" fillId="0" borderId="0" xfId="1" applyFont="1" applyBorder="1" applyAlignment="1">
      <alignment horizontal="center" vertical="center"/>
    </xf>
    <xf numFmtId="0" fontId="11" fillId="0" borderId="5" xfId="1" applyFont="1" applyFill="1" applyBorder="1"/>
    <xf numFmtId="0" fontId="11" fillId="0" borderId="4" xfId="1" applyFont="1" applyFill="1" applyBorder="1" applyAlignment="1">
      <alignment horizontal="center" vertical="center"/>
    </xf>
    <xf numFmtId="56" fontId="11" fillId="0" borderId="8" xfId="1" applyNumberFormat="1" applyFont="1" applyFill="1" applyBorder="1"/>
    <xf numFmtId="0" fontId="11" fillId="0" borderId="9" xfId="1" applyFont="1" applyFill="1" applyBorder="1" applyAlignment="1">
      <alignment horizontal="center" vertical="center"/>
    </xf>
    <xf numFmtId="20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3" borderId="0" xfId="1" applyFont="1" applyFill="1" applyBorder="1" applyAlignment="1">
      <alignment horizontal="center" vertical="center"/>
    </xf>
    <xf numFmtId="0" fontId="11" fillId="3" borderId="5" xfId="1" applyFont="1" applyFill="1" applyBorder="1"/>
    <xf numFmtId="56" fontId="11" fillId="3" borderId="5" xfId="1" applyNumberFormat="1" applyFont="1" applyFill="1" applyBorder="1"/>
    <xf numFmtId="0" fontId="13" fillId="0" borderId="10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1" fillId="3" borderId="5" xfId="1" applyFont="1" applyFill="1" applyBorder="1" applyAlignment="1">
      <alignment horizont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20" fontId="11" fillId="0" borderId="4" xfId="1" applyNumberFormat="1" applyFont="1" applyFill="1" applyBorder="1" applyAlignment="1">
      <alignment horizontal="center" vertical="center"/>
    </xf>
    <xf numFmtId="0" fontId="13" fillId="0" borderId="10" xfId="1" applyFont="1" applyBorder="1" applyAlignment="1">
      <alignment shrinkToFit="1"/>
    </xf>
    <xf numFmtId="20" fontId="11" fillId="0" borderId="14" xfId="1" applyNumberFormat="1" applyFont="1" applyFill="1" applyBorder="1" applyAlignment="1">
      <alignment horizontal="center" vertical="center"/>
    </xf>
    <xf numFmtId="56" fontId="10" fillId="0" borderId="5" xfId="1" applyNumberFormat="1" applyFont="1" applyFill="1" applyBorder="1"/>
    <xf numFmtId="56" fontId="11" fillId="3" borderId="8" xfId="1" applyNumberFormat="1" applyFont="1" applyFill="1" applyBorder="1"/>
    <xf numFmtId="0" fontId="11" fillId="3" borderId="9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right"/>
    </xf>
    <xf numFmtId="56" fontId="11" fillId="4" borderId="5" xfId="1" applyNumberFormat="1" applyFont="1" applyFill="1" applyBorder="1"/>
    <xf numFmtId="0" fontId="11" fillId="4" borderId="2" xfId="1" applyFont="1" applyFill="1" applyBorder="1"/>
    <xf numFmtId="0" fontId="11" fillId="0" borderId="0" xfId="1" applyFont="1" applyFill="1" applyBorder="1"/>
    <xf numFmtId="0" fontId="17" fillId="0" borderId="0" xfId="0" applyFont="1" applyAlignment="1">
      <alignment vertical="center"/>
    </xf>
    <xf numFmtId="0" fontId="5" fillId="0" borderId="0" xfId="1" applyFont="1" applyFill="1"/>
    <xf numFmtId="56" fontId="11" fillId="3" borderId="5" xfId="1" applyNumberFormat="1" applyFont="1" applyFill="1" applyBorder="1" applyAlignment="1"/>
    <xf numFmtId="0" fontId="13" fillId="0" borderId="18" xfId="1" applyFont="1" applyFill="1" applyBorder="1" applyAlignment="1">
      <alignment shrinkToFit="1"/>
    </xf>
    <xf numFmtId="0" fontId="11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1" fillId="3" borderId="4" xfId="1" applyFont="1" applyFill="1" applyBorder="1" applyAlignment="1">
      <alignment horizontal="center" vertical="center"/>
    </xf>
    <xf numFmtId="0" fontId="1" fillId="0" borderId="0" xfId="2" applyFill="1" applyBorder="1" applyAlignment="1">
      <alignment horizontal="center" vertical="center" shrinkToFit="1"/>
    </xf>
    <xf numFmtId="0" fontId="1" fillId="0" borderId="0" xfId="2" applyNumberFormat="1" applyFill="1" applyBorder="1" applyAlignment="1">
      <alignment horizontal="center" vertical="center" shrinkToFit="1"/>
    </xf>
    <xf numFmtId="0" fontId="4" fillId="0" borderId="9" xfId="2" applyNumberFormat="1" applyFont="1" applyFill="1" applyBorder="1" applyAlignment="1">
      <alignment vertical="center" shrinkToFit="1"/>
    </xf>
    <xf numFmtId="0" fontId="4" fillId="0" borderId="12" xfId="2" applyNumberFormat="1" applyFont="1" applyFill="1" applyBorder="1" applyAlignment="1">
      <alignment vertical="center" shrinkToFit="1"/>
    </xf>
    <xf numFmtId="0" fontId="4" fillId="0" borderId="0" xfId="2" applyNumberFormat="1" applyFont="1" applyFill="1" applyBorder="1" applyAlignment="1">
      <alignment vertical="center" shrinkToFit="1"/>
    </xf>
    <xf numFmtId="0" fontId="4" fillId="0" borderId="1" xfId="2" applyNumberFormat="1" applyFont="1" applyFill="1" applyBorder="1" applyAlignment="1">
      <alignment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5" borderId="5" xfId="1" applyFont="1" applyFill="1" applyBorder="1"/>
    <xf numFmtId="0" fontId="11" fillId="5" borderId="2" xfId="1" applyFont="1" applyFill="1" applyBorder="1"/>
    <xf numFmtId="0" fontId="10" fillId="0" borderId="7" xfId="1" applyFont="1" applyBorder="1" applyAlignment="1">
      <alignment horizontal="center" vertical="center" wrapText="1" shrinkToFit="1"/>
    </xf>
    <xf numFmtId="0" fontId="11" fillId="0" borderId="0" xfId="1" applyNumberFormat="1" applyFont="1" applyFill="1" applyBorder="1" applyAlignment="1">
      <alignment horizontal="left" vertical="center"/>
    </xf>
    <xf numFmtId="0" fontId="11" fillId="0" borderId="13" xfId="1" applyNumberFormat="1" applyFont="1" applyFill="1" applyBorder="1" applyAlignment="1">
      <alignment horizontal="left" vertical="center"/>
    </xf>
    <xf numFmtId="0" fontId="11" fillId="0" borderId="3" xfId="1" applyNumberFormat="1" applyFont="1" applyFill="1" applyBorder="1" applyAlignment="1">
      <alignment horizontal="left" vertical="center"/>
    </xf>
    <xf numFmtId="0" fontId="11" fillId="0" borderId="0" xfId="1" applyNumberFormat="1" applyFont="1" applyBorder="1" applyAlignment="1">
      <alignment horizontal="left" vertical="center"/>
    </xf>
    <xf numFmtId="0" fontId="11" fillId="0" borderId="14" xfId="1" applyNumberFormat="1" applyFont="1" applyBorder="1" applyAlignment="1">
      <alignment horizontal="left" vertical="center"/>
    </xf>
    <xf numFmtId="0" fontId="11" fillId="0" borderId="4" xfId="1" applyNumberFormat="1" applyFont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/>
    </xf>
    <xf numFmtId="0" fontId="11" fillId="0" borderId="13" xfId="1" applyNumberFormat="1" applyFont="1" applyBorder="1" applyAlignment="1">
      <alignment horizontal="left" vertical="center"/>
    </xf>
    <xf numFmtId="0" fontId="11" fillId="0" borderId="1" xfId="1" applyNumberFormat="1" applyFont="1" applyBorder="1" applyAlignment="1">
      <alignment horizontal="left" vertical="center"/>
    </xf>
    <xf numFmtId="0" fontId="11" fillId="0" borderId="3" xfId="1" applyNumberFormat="1" applyFont="1" applyBorder="1" applyAlignment="1">
      <alignment horizontal="left" vertical="center"/>
    </xf>
    <xf numFmtId="0" fontId="11" fillId="3" borderId="5" xfId="1" applyFont="1" applyFill="1" applyBorder="1" applyAlignment="1">
      <alignment horizontal="left"/>
    </xf>
    <xf numFmtId="0" fontId="20" fillId="0" borderId="0" xfId="2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0" fontId="4" fillId="0" borderId="2" xfId="2" applyNumberFormat="1" applyFont="1" applyFill="1" applyBorder="1" applyAlignment="1">
      <alignment horizontal="center" vertical="center" shrinkToFit="1"/>
    </xf>
    <xf numFmtId="0" fontId="4" fillId="0" borderId="3" xfId="2" applyNumberFormat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shrinkToFit="1"/>
    </xf>
    <xf numFmtId="0" fontId="24" fillId="0" borderId="0" xfId="2" applyFont="1" applyFill="1" applyBorder="1" applyAlignment="1">
      <alignment horizontal="center" vertical="center" shrinkToFit="1"/>
    </xf>
    <xf numFmtId="0" fontId="24" fillId="0" borderId="0" xfId="2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1" fillId="0" borderId="0" xfId="1" applyFont="1"/>
    <xf numFmtId="0" fontId="26" fillId="0" borderId="5" xfId="1" applyFont="1" applyFill="1" applyBorder="1" applyAlignment="1">
      <alignment vertical="center" shrinkToFit="1"/>
    </xf>
    <xf numFmtId="0" fontId="26" fillId="0" borderId="0" xfId="1" applyFont="1" applyFill="1" applyBorder="1" applyAlignment="1">
      <alignment vertical="center" shrinkToFit="1"/>
    </xf>
    <xf numFmtId="0" fontId="26" fillId="0" borderId="14" xfId="1" applyFont="1" applyFill="1" applyBorder="1" applyAlignment="1">
      <alignment vertical="center" shrinkToFit="1"/>
    </xf>
    <xf numFmtId="0" fontId="26" fillId="0" borderId="4" xfId="1" applyFont="1" applyFill="1" applyBorder="1" applyAlignment="1">
      <alignment vertical="center" shrinkToFit="1"/>
    </xf>
    <xf numFmtId="0" fontId="26" fillId="0" borderId="5" xfId="1" applyFont="1" applyBorder="1" applyAlignment="1">
      <alignment vertical="center" shrinkToFit="1"/>
    </xf>
    <xf numFmtId="0" fontId="26" fillId="0" borderId="15" xfId="1" applyFont="1" applyBorder="1" applyAlignment="1">
      <alignment vertical="center" shrinkToFit="1"/>
    </xf>
    <xf numFmtId="0" fontId="26" fillId="0" borderId="2" xfId="1" applyFont="1" applyBorder="1" applyAlignment="1">
      <alignment vertical="center" shrinkToFit="1"/>
    </xf>
    <xf numFmtId="0" fontId="26" fillId="0" borderId="0" xfId="1" applyFont="1" applyBorder="1" applyAlignment="1">
      <alignment vertical="center" shrinkToFit="1"/>
    </xf>
    <xf numFmtId="0" fontId="26" fillId="0" borderId="9" xfId="1" applyFont="1" applyFill="1" applyBorder="1" applyAlignment="1">
      <alignment vertical="center" shrinkToFit="1"/>
    </xf>
    <xf numFmtId="0" fontId="26" fillId="0" borderId="14" xfId="1" applyFont="1" applyBorder="1" applyAlignment="1">
      <alignment vertical="center" shrinkToFit="1"/>
    </xf>
    <xf numFmtId="0" fontId="26" fillId="0" borderId="4" xfId="1" applyFont="1" applyBorder="1" applyAlignment="1">
      <alignment vertical="center" shrinkToFit="1"/>
    </xf>
    <xf numFmtId="0" fontId="27" fillId="0" borderId="5" xfId="1" applyFont="1" applyFill="1" applyBorder="1" applyAlignment="1">
      <alignment vertical="center" shrinkToFit="1"/>
    </xf>
    <xf numFmtId="0" fontId="27" fillId="0" borderId="1" xfId="1" applyFont="1" applyFill="1" applyBorder="1" applyAlignment="1">
      <alignment vertical="center" shrinkToFit="1"/>
    </xf>
    <xf numFmtId="0" fontId="27" fillId="0" borderId="15" xfId="1" applyFont="1" applyFill="1" applyBorder="1" applyAlignment="1">
      <alignment vertical="center" shrinkToFit="1"/>
    </xf>
    <xf numFmtId="0" fontId="27" fillId="0" borderId="13" xfId="1" applyFont="1" applyFill="1" applyBorder="1" applyAlignment="1">
      <alignment vertical="center" shrinkToFit="1"/>
    </xf>
    <xf numFmtId="0" fontId="27" fillId="0" borderId="2" xfId="1" applyFont="1" applyFill="1" applyBorder="1" applyAlignment="1">
      <alignment vertical="center" shrinkToFit="1"/>
    </xf>
    <xf numFmtId="0" fontId="27" fillId="0" borderId="3" xfId="1" applyFont="1" applyFill="1" applyBorder="1" applyAlignment="1">
      <alignment vertical="center" shrinkToFit="1"/>
    </xf>
    <xf numFmtId="0" fontId="27" fillId="0" borderId="2" xfId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16" fillId="5" borderId="2" xfId="1" applyFont="1" applyFill="1" applyBorder="1"/>
    <xf numFmtId="0" fontId="16" fillId="5" borderId="5" xfId="1" applyFont="1" applyFill="1" applyBorder="1"/>
    <xf numFmtId="0" fontId="27" fillId="0" borderId="15" xfId="1" applyFont="1" applyFill="1" applyBorder="1" applyAlignment="1">
      <alignment horizontal="center" vertical="center" shrinkToFit="1"/>
    </xf>
    <xf numFmtId="0" fontId="27" fillId="0" borderId="13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vertical="center" shrinkToFit="1"/>
    </xf>
    <xf numFmtId="0" fontId="1" fillId="0" borderId="9" xfId="2" applyBorder="1" applyAlignment="1">
      <alignment vertical="center" shrinkToFit="1"/>
    </xf>
    <xf numFmtId="0" fontId="1" fillId="0" borderId="12" xfId="2" applyBorder="1" applyAlignment="1">
      <alignment vertical="center" shrinkToFit="1"/>
    </xf>
    <xf numFmtId="0" fontId="1" fillId="0" borderId="0" xfId="2" applyAlignment="1">
      <alignment vertical="center" shrinkToFit="1"/>
    </xf>
    <xf numFmtId="0" fontId="1" fillId="0" borderId="1" xfId="2" applyBorder="1" applyAlignment="1">
      <alignment vertical="center" shrinkToFit="1"/>
    </xf>
    <xf numFmtId="0" fontId="1" fillId="0" borderId="3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1" fillId="0" borderId="0" xfId="2" applyNumberFormat="1" applyFont="1" applyFill="1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0" fontId="4" fillId="0" borderId="5" xfId="2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20" fillId="0" borderId="23" xfId="2" applyFont="1" applyBorder="1" applyAlignment="1">
      <alignment horizontal="center" vertical="center" shrinkToFit="1"/>
    </xf>
    <xf numFmtId="0" fontId="20" fillId="0" borderId="16" xfId="2" applyFont="1" applyBorder="1" applyAlignment="1">
      <alignment horizontal="center" vertical="center" shrinkToFit="1"/>
    </xf>
    <xf numFmtId="0" fontId="20" fillId="0" borderId="25" xfId="2" applyFont="1" applyBorder="1" applyAlignment="1">
      <alignment horizontal="center" vertical="center" shrinkToFit="1"/>
    </xf>
    <xf numFmtId="0" fontId="20" fillId="0" borderId="8" xfId="2" applyFont="1" applyBorder="1" applyAlignment="1">
      <alignment horizontal="center" vertical="center" shrinkToFit="1"/>
    </xf>
    <xf numFmtId="0" fontId="20" fillId="0" borderId="9" xfId="2" applyFont="1" applyBorder="1" applyAlignment="1">
      <alignment horizontal="center" vertical="center" shrinkToFit="1"/>
    </xf>
    <xf numFmtId="0" fontId="20" fillId="0" borderId="12" xfId="2" applyFont="1" applyBorder="1" applyAlignment="1">
      <alignment horizontal="center" vertical="center" shrinkToFit="1"/>
    </xf>
    <xf numFmtId="0" fontId="20" fillId="0" borderId="5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 shrinkToFit="1"/>
    </xf>
    <xf numFmtId="0" fontId="20" fillId="0" borderId="4" xfId="2" applyFont="1" applyBorder="1" applyAlignment="1">
      <alignment horizontal="center" vertical="center" shrinkToFit="1"/>
    </xf>
    <xf numFmtId="0" fontId="20" fillId="0" borderId="3" xfId="2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0" fillId="0" borderId="24" xfId="2" applyFont="1" applyBorder="1" applyAlignment="1">
      <alignment horizontal="center" vertical="center" shrinkToFit="1"/>
    </xf>
    <xf numFmtId="0" fontId="20" fillId="0" borderId="26" xfId="2" applyFont="1" applyBorder="1" applyAlignment="1">
      <alignment horizontal="center" vertical="center" shrinkToFit="1"/>
    </xf>
    <xf numFmtId="0" fontId="20" fillId="0" borderId="28" xfId="2" applyFont="1" applyBorder="1" applyAlignment="1">
      <alignment horizontal="center" vertical="center" shrinkToFit="1"/>
    </xf>
    <xf numFmtId="0" fontId="20" fillId="0" borderId="27" xfId="2" applyFont="1" applyBorder="1" applyAlignment="1">
      <alignment horizontal="center" vertical="center" shrinkToFit="1"/>
    </xf>
    <xf numFmtId="0" fontId="24" fillId="0" borderId="23" xfId="2" applyFont="1" applyFill="1" applyBorder="1" applyAlignment="1">
      <alignment horizontal="center" vertical="center" shrinkToFit="1"/>
    </xf>
    <xf numFmtId="0" fontId="24" fillId="0" borderId="24" xfId="2" applyFont="1" applyFill="1" applyBorder="1" applyAlignment="1">
      <alignment horizontal="center" vertical="center" shrinkToFit="1"/>
    </xf>
    <xf numFmtId="0" fontId="24" fillId="0" borderId="16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25" xfId="2" applyFont="1" applyFill="1" applyBorder="1" applyAlignment="1">
      <alignment horizontal="center" vertical="center" shrinkToFit="1"/>
    </xf>
    <xf numFmtId="0" fontId="24" fillId="0" borderId="26" xfId="2" applyFont="1" applyFill="1" applyBorder="1" applyAlignment="1">
      <alignment horizontal="center" vertical="center" shrinkToFit="1"/>
    </xf>
    <xf numFmtId="0" fontId="24" fillId="0" borderId="27" xfId="2" applyFont="1" applyFill="1" applyBorder="1" applyAlignment="1">
      <alignment horizontal="center" vertical="center" shrinkToFit="1"/>
    </xf>
    <xf numFmtId="0" fontId="24" fillId="0" borderId="28" xfId="2" applyFont="1" applyFill="1" applyBorder="1" applyAlignment="1">
      <alignment horizontal="center" vertical="center" shrinkToFit="1"/>
    </xf>
    <xf numFmtId="0" fontId="24" fillId="0" borderId="23" xfId="2" applyNumberFormat="1" applyFont="1" applyFill="1" applyBorder="1" applyAlignment="1">
      <alignment horizontal="center" vertical="center" shrinkToFit="1"/>
    </xf>
    <xf numFmtId="0" fontId="24" fillId="0" borderId="16" xfId="2" applyNumberFormat="1" applyFont="1" applyFill="1" applyBorder="1" applyAlignment="1">
      <alignment horizontal="center" vertical="center" shrinkToFit="1"/>
    </xf>
    <xf numFmtId="0" fontId="24" fillId="0" borderId="25" xfId="2" applyNumberFormat="1" applyFont="1" applyFill="1" applyBorder="1" applyAlignment="1">
      <alignment horizontal="center" vertical="center" shrinkToFit="1"/>
    </xf>
    <xf numFmtId="0" fontId="24" fillId="0" borderId="27" xfId="2" applyNumberFormat="1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0" fontId="1" fillId="0" borderId="21" xfId="2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" fillId="0" borderId="31" xfId="2" applyBorder="1" applyAlignment="1">
      <alignment horizontal="center" vertical="center" shrinkToFit="1"/>
    </xf>
    <xf numFmtId="0" fontId="1" fillId="0" borderId="29" xfId="2" applyBorder="1" applyAlignment="1">
      <alignment horizontal="center" vertical="center" shrinkToFit="1"/>
    </xf>
    <xf numFmtId="0" fontId="1" fillId="0" borderId="32" xfId="2" applyBorder="1" applyAlignment="1">
      <alignment horizontal="center" vertical="center" shrinkToFit="1"/>
    </xf>
    <xf numFmtId="0" fontId="1" fillId="0" borderId="33" xfId="2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44" xfId="2" applyFont="1" applyBorder="1" applyAlignment="1">
      <alignment horizontal="center" vertical="center" shrinkToFit="1"/>
    </xf>
    <xf numFmtId="0" fontId="4" fillId="0" borderId="46" xfId="2" applyFont="1" applyBorder="1" applyAlignment="1">
      <alignment horizontal="center" vertical="center" shrinkToFit="1"/>
    </xf>
    <xf numFmtId="0" fontId="4" fillId="0" borderId="39" xfId="2" applyFont="1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20" xfId="2" applyBorder="1" applyAlignment="1">
      <alignment horizontal="center" vertical="center" shrinkToFit="1"/>
    </xf>
    <xf numFmtId="0" fontId="4" fillId="0" borderId="8" xfId="2" applyFont="1" applyBorder="1" applyAlignment="1">
      <alignment horizontal="left" vertical="center" shrinkToFit="1"/>
    </xf>
    <xf numFmtId="0" fontId="4" fillId="0" borderId="9" xfId="2" applyFont="1" applyBorder="1" applyAlignment="1">
      <alignment horizontal="left" vertical="center" shrinkToFit="1"/>
    </xf>
    <xf numFmtId="0" fontId="4" fillId="0" borderId="5" xfId="2" applyFont="1" applyBorder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1" fillId="0" borderId="9" xfId="2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0" fontId="4" fillId="0" borderId="45" xfId="2" applyFont="1" applyBorder="1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30" fillId="0" borderId="8" xfId="2" applyFont="1" applyFill="1" applyBorder="1" applyAlignment="1">
      <alignment horizontal="left" vertical="center" shrinkToFit="1"/>
    </xf>
    <xf numFmtId="0" fontId="30" fillId="0" borderId="9" xfId="2" applyFont="1" applyFill="1" applyBorder="1" applyAlignment="1">
      <alignment horizontal="left" vertical="center" shrinkToFit="1"/>
    </xf>
    <xf numFmtId="0" fontId="30" fillId="0" borderId="12" xfId="2" applyFont="1" applyFill="1" applyBorder="1" applyAlignment="1">
      <alignment horizontal="left" vertical="center" shrinkToFit="1"/>
    </xf>
    <xf numFmtId="0" fontId="30" fillId="0" borderId="5" xfId="2" applyFont="1" applyFill="1" applyBorder="1" applyAlignment="1">
      <alignment horizontal="left" vertical="center" shrinkToFit="1"/>
    </xf>
    <xf numFmtId="0" fontId="30" fillId="0" borderId="0" xfId="2" applyFont="1" applyFill="1" applyBorder="1" applyAlignment="1">
      <alignment horizontal="left" vertical="center" shrinkToFit="1"/>
    </xf>
    <xf numFmtId="0" fontId="30" fillId="0" borderId="1" xfId="2" applyFont="1" applyFill="1" applyBorder="1" applyAlignment="1">
      <alignment horizontal="left" vertical="center" shrinkToFit="1"/>
    </xf>
    <xf numFmtId="0" fontId="30" fillId="0" borderId="2" xfId="2" applyFont="1" applyFill="1" applyBorder="1" applyAlignment="1">
      <alignment horizontal="left" vertical="center" shrinkToFit="1"/>
    </xf>
    <xf numFmtId="0" fontId="30" fillId="0" borderId="4" xfId="2" applyFont="1" applyFill="1" applyBorder="1" applyAlignment="1">
      <alignment horizontal="left" vertical="center" shrinkToFit="1"/>
    </xf>
    <xf numFmtId="0" fontId="30" fillId="0" borderId="3" xfId="2" applyFont="1" applyFill="1" applyBorder="1" applyAlignment="1">
      <alignment horizontal="left" vertical="center" shrinkToFit="1"/>
    </xf>
    <xf numFmtId="0" fontId="4" fillId="0" borderId="5" xfId="2" applyNumberFormat="1" applyFont="1" applyFill="1" applyBorder="1" applyAlignment="1">
      <alignment horizontal="center" vertical="center" shrinkToFit="1"/>
    </xf>
    <xf numFmtId="0" fontId="4" fillId="0" borderId="21" xfId="2" applyNumberFormat="1" applyFont="1" applyFill="1" applyBorder="1" applyAlignment="1">
      <alignment horizontal="center" vertical="center" shrinkToFit="1"/>
    </xf>
    <xf numFmtId="0" fontId="4" fillId="0" borderId="30" xfId="2" applyNumberFormat="1" applyFont="1" applyFill="1" applyBorder="1" applyAlignment="1">
      <alignment horizontal="center" vertical="center" shrinkToFit="1"/>
    </xf>
    <xf numFmtId="0" fontId="4" fillId="0" borderId="29" xfId="2" applyNumberFormat="1" applyFont="1" applyFill="1" applyBorder="1" applyAlignment="1">
      <alignment horizontal="center" vertical="center" shrinkToFit="1"/>
    </xf>
    <xf numFmtId="0" fontId="4" fillId="0" borderId="32" xfId="2" applyNumberFormat="1" applyFont="1" applyFill="1" applyBorder="1" applyAlignment="1">
      <alignment horizontal="center" vertical="center" shrinkToFit="1"/>
    </xf>
    <xf numFmtId="0" fontId="4" fillId="0" borderId="31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left" vertical="center" shrinkToFit="1"/>
    </xf>
    <xf numFmtId="0" fontId="4" fillId="0" borderId="5" xfId="2" applyNumberFormat="1" applyFont="1" applyFill="1" applyBorder="1" applyAlignment="1">
      <alignment horizontal="left" vertical="center" shrinkToFit="1"/>
    </xf>
    <xf numFmtId="0" fontId="4" fillId="0" borderId="0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center" vertical="center" shrinkToFit="1"/>
    </xf>
    <xf numFmtId="0" fontId="4" fillId="0" borderId="20" xfId="2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2" fillId="0" borderId="9" xfId="2" applyFont="1" applyBorder="1" applyAlignment="1">
      <alignment horizontal="center" vertical="center" shrinkToFit="1"/>
    </xf>
    <xf numFmtId="0" fontId="31" fillId="0" borderId="8" xfId="2" applyFont="1" applyFill="1" applyBorder="1" applyAlignment="1">
      <alignment horizontal="center" vertical="center" shrinkToFit="1"/>
    </xf>
    <xf numFmtId="0" fontId="31" fillId="0" borderId="9" xfId="2" applyFont="1" applyFill="1" applyBorder="1" applyAlignment="1">
      <alignment horizontal="center" vertical="center" shrinkToFit="1"/>
    </xf>
    <xf numFmtId="0" fontId="31" fillId="0" borderId="12" xfId="2" applyFont="1" applyFill="1" applyBorder="1" applyAlignment="1">
      <alignment horizontal="center" vertical="center" shrinkToFit="1"/>
    </xf>
    <xf numFmtId="0" fontId="4" fillId="0" borderId="22" xfId="2" applyNumberFormat="1" applyFont="1" applyFill="1" applyBorder="1" applyAlignment="1">
      <alignment horizontal="center" vertical="center" shrinkToFit="1"/>
    </xf>
    <xf numFmtId="0" fontId="4" fillId="0" borderId="8" xfId="2" applyFont="1" applyFill="1" applyBorder="1" applyAlignment="1">
      <alignment horizontal="left" vertical="center" shrinkToFit="1"/>
    </xf>
    <xf numFmtId="0" fontId="4" fillId="0" borderId="9" xfId="2" applyFont="1" applyFill="1" applyBorder="1" applyAlignment="1">
      <alignment horizontal="left" vertical="center" shrinkToFit="1"/>
    </xf>
    <xf numFmtId="0" fontId="4" fillId="0" borderId="12" xfId="2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shrinkToFit="1"/>
    </xf>
    <xf numFmtId="0" fontId="4" fillId="0" borderId="3" xfId="2" applyFont="1" applyFill="1" applyBorder="1" applyAlignment="1">
      <alignment horizontal="left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1" fillId="0" borderId="8" xfId="2" applyFont="1" applyBorder="1" applyAlignment="1">
      <alignment horizontal="center" vertical="center" shrinkToFit="1"/>
    </xf>
    <xf numFmtId="0" fontId="31" fillId="0" borderId="9" xfId="2" applyFont="1" applyBorder="1" applyAlignment="1">
      <alignment horizontal="center" vertical="center" shrinkToFit="1"/>
    </xf>
    <xf numFmtId="0" fontId="31" fillId="0" borderId="12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1" fillId="0" borderId="22" xfId="2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8" fillId="3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 shrinkToFit="1"/>
    </xf>
    <xf numFmtId="0" fontId="10" fillId="0" borderId="19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0" fontId="10" fillId="0" borderId="38" xfId="1" applyFont="1" applyBorder="1" applyAlignment="1">
      <alignment horizontal="left" vertical="center" shrinkToFit="1"/>
    </xf>
    <xf numFmtId="0" fontId="12" fillId="0" borderId="0" xfId="1" applyFont="1" applyFill="1" applyAlignment="1">
      <alignment horizontal="center" vertical="top" wrapText="1"/>
    </xf>
    <xf numFmtId="0" fontId="13" fillId="0" borderId="0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10" fillId="0" borderId="17" xfId="1" applyFont="1" applyBorder="1" applyAlignment="1">
      <alignment vertical="center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36" xfId="1" applyFont="1" applyFill="1" applyBorder="1" applyAlignment="1">
      <alignment horizontal="center" vertical="center"/>
    </xf>
    <xf numFmtId="0" fontId="25" fillId="3" borderId="37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 shrinkToFit="1"/>
    </xf>
    <xf numFmtId="0" fontId="10" fillId="0" borderId="35" xfId="1" applyFont="1" applyFill="1" applyBorder="1" applyAlignment="1">
      <alignment horizontal="center" vertical="center" shrinkToFit="1"/>
    </xf>
    <xf numFmtId="0" fontId="13" fillId="6" borderId="39" xfId="1" applyFont="1" applyFill="1" applyBorder="1" applyAlignment="1">
      <alignment horizontal="left" vertical="center" wrapText="1" shrinkToFit="1"/>
    </xf>
    <xf numFmtId="0" fontId="13" fillId="6" borderId="9" xfId="1" applyFont="1" applyFill="1" applyBorder="1" applyAlignment="1">
      <alignment horizontal="left" vertical="center" shrinkToFit="1"/>
    </xf>
    <xf numFmtId="0" fontId="13" fillId="6" borderId="12" xfId="1" applyFont="1" applyFill="1" applyBorder="1" applyAlignment="1">
      <alignment horizontal="left" vertical="center" shrinkToFit="1"/>
    </xf>
    <xf numFmtId="0" fontId="13" fillId="6" borderId="40" xfId="1" applyFont="1" applyFill="1" applyBorder="1" applyAlignment="1">
      <alignment horizontal="left" vertical="center" shrinkToFit="1"/>
    </xf>
    <xf numFmtId="0" fontId="13" fillId="6" borderId="0" xfId="1" applyFont="1" applyFill="1" applyBorder="1" applyAlignment="1">
      <alignment horizontal="left" vertical="center" shrinkToFit="1"/>
    </xf>
    <xf numFmtId="0" fontId="13" fillId="6" borderId="1" xfId="1" applyFont="1" applyFill="1" applyBorder="1" applyAlignment="1">
      <alignment horizontal="left" vertical="center" shrinkToFit="1"/>
    </xf>
    <xf numFmtId="0" fontId="13" fillId="6" borderId="41" xfId="1" applyFont="1" applyFill="1" applyBorder="1" applyAlignment="1">
      <alignment horizontal="left" vertical="center" shrinkToFit="1"/>
    </xf>
    <xf numFmtId="0" fontId="13" fillId="6" borderId="4" xfId="1" applyFont="1" applyFill="1" applyBorder="1" applyAlignment="1">
      <alignment horizontal="left" vertical="center" shrinkToFit="1"/>
    </xf>
    <xf numFmtId="0" fontId="13" fillId="6" borderId="3" xfId="1" applyFont="1" applyFill="1" applyBorder="1" applyAlignment="1">
      <alignment horizontal="left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9" xfId="2" applyFont="1" applyFill="1" applyBorder="1" applyAlignment="1">
      <alignment horizontal="center" vertical="center" shrinkToFit="1"/>
    </xf>
    <xf numFmtId="0" fontId="20" fillId="0" borderId="12" xfId="2" applyFont="1" applyFill="1" applyBorder="1" applyAlignment="1">
      <alignment horizontal="center" vertical="center" shrinkToFit="1"/>
    </xf>
    <xf numFmtId="0" fontId="4" fillId="0" borderId="8" xfId="2" applyFont="1" applyFill="1" applyBorder="1" applyAlignment="1">
      <alignment horizontal="left" vertical="center" wrapText="1" shrinkToFit="1"/>
    </xf>
    <xf numFmtId="0" fontId="4" fillId="0" borderId="8" xfId="2" applyFont="1" applyBorder="1" applyAlignment="1">
      <alignment horizontal="center" vertical="center" wrapText="1" shrinkToFit="1"/>
    </xf>
  </cellXfs>
  <cellStyles count="3">
    <cellStyle name="標準" xfId="0" builtinId="0"/>
    <cellStyle name="標準 3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CH84"/>
  <sheetViews>
    <sheetView zoomScale="50" zoomScaleNormal="50" workbookViewId="0">
      <selection activeCell="CG6" sqref="CG6"/>
    </sheetView>
  </sheetViews>
  <sheetFormatPr defaultColWidth="1.453125" defaultRowHeight="13" x14ac:dyDescent="0.2"/>
  <cols>
    <col min="1" max="1" width="2.453125" style="1" customWidth="1"/>
    <col min="2" max="62" width="2" style="1" customWidth="1"/>
    <col min="63" max="86" width="1.453125" style="1" customWidth="1"/>
    <col min="87" max="155" width="8.90625" style="1" customWidth="1"/>
    <col min="156" max="16384" width="1.453125" style="1"/>
  </cols>
  <sheetData>
    <row r="1" spans="1:78" s="2" customFormat="1" ht="27.65" customHeight="1" x14ac:dyDescent="0.2"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</row>
    <row r="3" spans="1:78" ht="18.649999999999999" customHeight="1" x14ac:dyDescent="0.2">
      <c r="AC3" s="203" t="s">
        <v>1</v>
      </c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</row>
    <row r="4" spans="1:78" ht="13.15" customHeight="1" x14ac:dyDescent="0.2">
      <c r="AU4" s="203" t="s">
        <v>2</v>
      </c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</row>
    <row r="5" spans="1:78" ht="24" customHeight="1" x14ac:dyDescent="0.2">
      <c r="B5" s="206" t="s">
        <v>3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Z5" s="204" t="s">
        <v>4</v>
      </c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5"/>
      <c r="BS5" s="205"/>
      <c r="BT5" s="205"/>
      <c r="BU5" s="205"/>
      <c r="BV5" s="205"/>
      <c r="BW5" s="205"/>
      <c r="BX5" s="205"/>
      <c r="BY5" s="205"/>
      <c r="BZ5" s="205"/>
    </row>
    <row r="6" spans="1:78" ht="17.25" customHeight="1" x14ac:dyDescent="0.2">
      <c r="A6" s="207" t="s">
        <v>5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9" t="str">
        <f>A7</f>
        <v>Panamera</v>
      </c>
      <c r="O6" s="210"/>
      <c r="P6" s="210"/>
      <c r="Q6" s="210"/>
      <c r="R6" s="210"/>
      <c r="S6" s="210"/>
      <c r="T6" s="210"/>
      <c r="U6" s="210"/>
      <c r="V6" s="209" t="str">
        <f>A12</f>
        <v>白樺学園高校フットサル部</v>
      </c>
      <c r="W6" s="210"/>
      <c r="X6" s="210"/>
      <c r="Y6" s="210"/>
      <c r="Z6" s="210"/>
      <c r="AA6" s="210"/>
      <c r="AB6" s="210"/>
      <c r="AC6" s="210"/>
      <c r="AD6" s="209" t="str">
        <f>A17</f>
        <v>L．G.アイスパロウズ</v>
      </c>
      <c r="AE6" s="210"/>
      <c r="AF6" s="210"/>
      <c r="AG6" s="210"/>
      <c r="AH6" s="210"/>
      <c r="AI6" s="210"/>
      <c r="AJ6" s="210"/>
      <c r="AK6" s="210"/>
      <c r="AL6" s="209" t="str">
        <f>A22</f>
        <v>TEAM OBIHIRO</v>
      </c>
      <c r="AM6" s="210"/>
      <c r="AN6" s="210"/>
      <c r="AO6" s="210"/>
      <c r="AP6" s="210"/>
      <c r="AQ6" s="210"/>
      <c r="AR6" s="210"/>
      <c r="AS6" s="211"/>
      <c r="AT6" s="209" t="str">
        <f>A27</f>
        <v>sparx</v>
      </c>
      <c r="AU6" s="210"/>
      <c r="AV6" s="210"/>
      <c r="AW6" s="210"/>
      <c r="AX6" s="210"/>
      <c r="AY6" s="210"/>
      <c r="AZ6" s="210"/>
      <c r="BA6" s="210"/>
      <c r="BB6" s="150" t="s">
        <v>6</v>
      </c>
      <c r="BC6" s="151"/>
      <c r="BD6" s="152"/>
      <c r="BE6" s="150" t="s">
        <v>7</v>
      </c>
      <c r="BF6" s="151"/>
      <c r="BG6" s="152"/>
      <c r="BH6" s="150" t="s">
        <v>8</v>
      </c>
      <c r="BI6" s="151"/>
      <c r="BJ6" s="152"/>
      <c r="BK6" s="150" t="s">
        <v>9</v>
      </c>
      <c r="BL6" s="151"/>
      <c r="BM6" s="152"/>
      <c r="BN6" s="150" t="s">
        <v>10</v>
      </c>
      <c r="BO6" s="151"/>
      <c r="BP6" s="152"/>
      <c r="BQ6" s="150" t="s">
        <v>11</v>
      </c>
      <c r="BR6" s="151"/>
      <c r="BS6" s="152"/>
      <c r="BT6" s="150" t="s">
        <v>12</v>
      </c>
      <c r="BU6" s="151"/>
      <c r="BV6" s="152"/>
      <c r="BW6" s="150" t="s">
        <v>13</v>
      </c>
      <c r="BX6" s="151"/>
      <c r="BY6" s="152"/>
    </row>
    <row r="7" spans="1:78" ht="17.25" customHeight="1" x14ac:dyDescent="0.2">
      <c r="A7" s="179" t="s">
        <v>53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1"/>
      <c r="N7" s="201"/>
      <c r="O7" s="201"/>
      <c r="P7" s="201"/>
      <c r="Q7" s="201"/>
      <c r="R7" s="201"/>
      <c r="S7" s="201"/>
      <c r="T7" s="201"/>
      <c r="U7" s="201"/>
      <c r="V7" s="195">
        <v>1</v>
      </c>
      <c r="W7" s="196"/>
      <c r="X7" s="196"/>
      <c r="Y7" s="199" t="str">
        <f>IF(W9="","",IF(W9&lt;AA9,"●",IF(W9&gt;AA9,"○",IF(W9=AA9,"△"))))</f>
        <v/>
      </c>
      <c r="Z7" s="199"/>
      <c r="AA7" s="49"/>
      <c r="AB7" s="49"/>
      <c r="AC7" s="50"/>
      <c r="AD7" s="195">
        <v>8</v>
      </c>
      <c r="AE7" s="196"/>
      <c r="AF7" s="196"/>
      <c r="AG7" s="199" t="str">
        <f>IF(AE9="","",IF(AE9&lt;AI9,"●",IF(AE9&gt;AI9,"○",IF(AE9=AI9,"△"))))</f>
        <v/>
      </c>
      <c r="AH7" s="199"/>
      <c r="AI7" s="49"/>
      <c r="AJ7" s="49"/>
      <c r="AK7" s="50"/>
      <c r="AL7" s="195">
        <v>19</v>
      </c>
      <c r="AM7" s="196"/>
      <c r="AN7" s="196"/>
      <c r="AO7" s="199" t="str">
        <f>IF(AM9="","",IF(AM9&lt;AQ9,"●",IF(AM9&gt;AQ9,"○",IF(AM9=AQ9,"△"))))</f>
        <v/>
      </c>
      <c r="AP7" s="199"/>
      <c r="AQ7" s="49"/>
      <c r="AR7" s="49"/>
      <c r="AS7" s="50"/>
      <c r="AT7" s="195">
        <v>24</v>
      </c>
      <c r="AU7" s="196"/>
      <c r="AV7" s="196"/>
      <c r="AW7" s="199" t="str">
        <f>IF(AU9="","",IF(AU9&lt;AY9,"●",IF(AU9&gt;AY9,"○",IF(AU9=AY9,"△"))))</f>
        <v/>
      </c>
      <c r="AX7" s="199"/>
      <c r="AY7" s="49"/>
      <c r="AZ7" s="49"/>
      <c r="BA7" s="50"/>
      <c r="BB7" s="138">
        <f>COUNTIF(N7:BA8,"○")*1</f>
        <v>0</v>
      </c>
      <c r="BC7" s="139"/>
      <c r="BD7" s="139"/>
      <c r="BE7" s="138">
        <f>COUNTIF(N7:BA8,"●")*1</f>
        <v>0</v>
      </c>
      <c r="BF7" s="138"/>
      <c r="BG7" s="138"/>
      <c r="BH7" s="138">
        <f>COUNTIF(N7:BA8,"△")*1</f>
        <v>0</v>
      </c>
      <c r="BI7" s="138"/>
      <c r="BJ7" s="138"/>
      <c r="BK7" s="138">
        <f>COUNTIF(N7:BA8,"○")*3+COUNTIF(N7:BA8,"△")*1</f>
        <v>0</v>
      </c>
      <c r="BL7" s="138"/>
      <c r="BM7" s="138"/>
      <c r="BN7" s="146">
        <f>O9+W9+AE9+AM9+AU9</f>
        <v>0</v>
      </c>
      <c r="BO7" s="146"/>
      <c r="BP7" s="146"/>
      <c r="BQ7" s="138">
        <f>S9+AA9+AI9+AQ9+AY9</f>
        <v>0</v>
      </c>
      <c r="BR7" s="138"/>
      <c r="BS7" s="138"/>
      <c r="BT7" s="138">
        <f>BN7-BQ7</f>
        <v>0</v>
      </c>
      <c r="BU7" s="138"/>
      <c r="BV7" s="138"/>
      <c r="BW7" s="138">
        <v>5</v>
      </c>
      <c r="BX7" s="138"/>
      <c r="BY7" s="138"/>
    </row>
    <row r="8" spans="1:78" ht="17.25" customHeight="1" thickBot="1" x14ac:dyDescent="0.25">
      <c r="A8" s="182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4"/>
      <c r="N8" s="189"/>
      <c r="O8" s="189"/>
      <c r="P8" s="189"/>
      <c r="Q8" s="189"/>
      <c r="R8" s="189"/>
      <c r="S8" s="189"/>
      <c r="T8" s="189"/>
      <c r="U8" s="189"/>
      <c r="V8" s="197"/>
      <c r="W8" s="198"/>
      <c r="X8" s="198"/>
      <c r="Y8" s="177"/>
      <c r="Z8" s="177"/>
      <c r="AA8" s="51"/>
      <c r="AB8" s="51"/>
      <c r="AC8" s="52"/>
      <c r="AD8" s="197"/>
      <c r="AE8" s="198"/>
      <c r="AF8" s="198"/>
      <c r="AG8" s="177"/>
      <c r="AH8" s="177"/>
      <c r="AI8" s="51"/>
      <c r="AJ8" s="51"/>
      <c r="AK8" s="52"/>
      <c r="AL8" s="197"/>
      <c r="AM8" s="198"/>
      <c r="AN8" s="198"/>
      <c r="AO8" s="177"/>
      <c r="AP8" s="177"/>
      <c r="AQ8" s="51"/>
      <c r="AR8" s="51"/>
      <c r="AS8" s="52"/>
      <c r="AT8" s="197"/>
      <c r="AU8" s="198"/>
      <c r="AV8" s="198"/>
      <c r="AW8" s="177"/>
      <c r="AX8" s="177"/>
      <c r="AY8" s="51"/>
      <c r="AZ8" s="51"/>
      <c r="BA8" s="52"/>
      <c r="BB8" s="140"/>
      <c r="BC8" s="141"/>
      <c r="BD8" s="141"/>
      <c r="BE8" s="140"/>
      <c r="BF8" s="140"/>
      <c r="BG8" s="140"/>
      <c r="BH8" s="140"/>
      <c r="BI8" s="140"/>
      <c r="BJ8" s="140"/>
      <c r="BK8" s="140"/>
      <c r="BL8" s="140"/>
      <c r="BM8" s="140"/>
      <c r="BN8" s="147"/>
      <c r="BO8" s="147"/>
      <c r="BP8" s="147"/>
      <c r="BQ8" s="140"/>
      <c r="BR8" s="140"/>
      <c r="BS8" s="140"/>
      <c r="BT8" s="140"/>
      <c r="BU8" s="140"/>
      <c r="BV8" s="140"/>
      <c r="BW8" s="140"/>
      <c r="BX8" s="140"/>
      <c r="BY8" s="140"/>
    </row>
    <row r="9" spans="1:78" ht="17.25" customHeight="1" thickTop="1" thickBot="1" x14ac:dyDescent="0.25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4"/>
      <c r="N9" s="212"/>
      <c r="O9" s="212"/>
      <c r="P9" s="212"/>
      <c r="Q9" s="212"/>
      <c r="R9" s="212"/>
      <c r="S9" s="212"/>
      <c r="T9" s="212"/>
      <c r="U9" s="212"/>
      <c r="V9" s="117"/>
      <c r="W9" s="177"/>
      <c r="X9" s="177"/>
      <c r="Y9" s="177" t="s">
        <v>14</v>
      </c>
      <c r="Z9" s="177"/>
      <c r="AA9" s="177"/>
      <c r="AB9" s="177"/>
      <c r="AC9" s="118"/>
      <c r="AD9" s="117"/>
      <c r="AE9" s="177"/>
      <c r="AF9" s="177"/>
      <c r="AG9" s="177" t="s">
        <v>14</v>
      </c>
      <c r="AH9" s="177"/>
      <c r="AI9" s="177"/>
      <c r="AJ9" s="177"/>
      <c r="AK9" s="118"/>
      <c r="AL9" s="117"/>
      <c r="AM9" s="177"/>
      <c r="AN9" s="177"/>
      <c r="AO9" s="177" t="s">
        <v>14</v>
      </c>
      <c r="AP9" s="177"/>
      <c r="AQ9" s="177"/>
      <c r="AR9" s="177"/>
      <c r="AS9" s="72"/>
      <c r="AT9" s="117"/>
      <c r="AU9" s="177"/>
      <c r="AV9" s="177"/>
      <c r="AW9" s="177" t="s">
        <v>14</v>
      </c>
      <c r="AX9" s="177"/>
      <c r="AY9" s="177"/>
      <c r="AZ9" s="177"/>
      <c r="BA9" s="118"/>
      <c r="BB9" s="142"/>
      <c r="BC9" s="143"/>
      <c r="BD9" s="143"/>
      <c r="BE9" s="142"/>
      <c r="BF9" s="142"/>
      <c r="BG9" s="142"/>
      <c r="BH9" s="142"/>
      <c r="BI9" s="142"/>
      <c r="BJ9" s="142"/>
      <c r="BK9" s="142"/>
      <c r="BL9" s="142"/>
      <c r="BM9" s="142"/>
      <c r="BN9" s="148"/>
      <c r="BO9" s="148"/>
      <c r="BP9" s="148"/>
      <c r="BQ9" s="142"/>
      <c r="BR9" s="142"/>
      <c r="BS9" s="142"/>
      <c r="BT9" s="142"/>
      <c r="BU9" s="142"/>
      <c r="BV9" s="142"/>
      <c r="BW9" s="142"/>
      <c r="BX9" s="142"/>
      <c r="BY9" s="142"/>
    </row>
    <row r="10" spans="1:78" ht="17.25" customHeight="1" thickTop="1" thickBot="1" x14ac:dyDescent="0.25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4"/>
      <c r="N10" s="212"/>
      <c r="O10" s="212"/>
      <c r="P10" s="212"/>
      <c r="Q10" s="212"/>
      <c r="R10" s="212"/>
      <c r="S10" s="212"/>
      <c r="T10" s="212"/>
      <c r="U10" s="212"/>
      <c r="V10" s="117"/>
      <c r="W10" s="177"/>
      <c r="X10" s="177"/>
      <c r="Y10" s="177"/>
      <c r="Z10" s="177"/>
      <c r="AA10" s="177"/>
      <c r="AB10" s="177"/>
      <c r="AC10" s="118"/>
      <c r="AD10" s="117"/>
      <c r="AE10" s="177"/>
      <c r="AF10" s="177"/>
      <c r="AG10" s="177"/>
      <c r="AH10" s="177"/>
      <c r="AI10" s="177"/>
      <c r="AJ10" s="177"/>
      <c r="AK10" s="118"/>
      <c r="AL10" s="117"/>
      <c r="AM10" s="177"/>
      <c r="AN10" s="177"/>
      <c r="AO10" s="177"/>
      <c r="AP10" s="177"/>
      <c r="AQ10" s="177"/>
      <c r="AR10" s="177"/>
      <c r="AS10" s="72"/>
      <c r="AT10" s="117"/>
      <c r="AU10" s="177"/>
      <c r="AV10" s="177"/>
      <c r="AW10" s="177"/>
      <c r="AX10" s="177"/>
      <c r="AY10" s="177"/>
      <c r="AZ10" s="177"/>
      <c r="BA10" s="118"/>
      <c r="BB10" s="142"/>
      <c r="BC10" s="143"/>
      <c r="BD10" s="143"/>
      <c r="BE10" s="142"/>
      <c r="BF10" s="142"/>
      <c r="BG10" s="142"/>
      <c r="BH10" s="142"/>
      <c r="BI10" s="142"/>
      <c r="BJ10" s="142"/>
      <c r="BK10" s="142"/>
      <c r="BL10" s="142"/>
      <c r="BM10" s="142"/>
      <c r="BN10" s="148"/>
      <c r="BO10" s="148"/>
      <c r="BP10" s="148"/>
      <c r="BQ10" s="142"/>
      <c r="BR10" s="142"/>
      <c r="BS10" s="142"/>
      <c r="BT10" s="142"/>
      <c r="BU10" s="142"/>
      <c r="BV10" s="142"/>
      <c r="BW10" s="142"/>
      <c r="BX10" s="142"/>
      <c r="BY10" s="142"/>
    </row>
    <row r="11" spans="1:78" ht="17.25" customHeight="1" thickTop="1" x14ac:dyDescent="0.2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7"/>
      <c r="N11" s="212"/>
      <c r="O11" s="212"/>
      <c r="P11" s="212"/>
      <c r="Q11" s="212"/>
      <c r="R11" s="212"/>
      <c r="S11" s="212"/>
      <c r="T11" s="212"/>
      <c r="U11" s="212"/>
      <c r="V11" s="117"/>
      <c r="W11" s="177"/>
      <c r="X11" s="177"/>
      <c r="Y11" s="177"/>
      <c r="Z11" s="177"/>
      <c r="AA11" s="177"/>
      <c r="AB11" s="177"/>
      <c r="AC11" s="118"/>
      <c r="AD11" s="117"/>
      <c r="AE11" s="177"/>
      <c r="AF11" s="177"/>
      <c r="AG11" s="177"/>
      <c r="AH11" s="177"/>
      <c r="AI11" s="177"/>
      <c r="AJ11" s="177"/>
      <c r="AK11" s="118"/>
      <c r="AL11" s="117"/>
      <c r="AM11" s="177"/>
      <c r="AN11" s="177"/>
      <c r="AO11" s="177"/>
      <c r="AP11" s="177"/>
      <c r="AQ11" s="177"/>
      <c r="AR11" s="177"/>
      <c r="AS11" s="72"/>
      <c r="AT11" s="117"/>
      <c r="AU11" s="177"/>
      <c r="AV11" s="177"/>
      <c r="AW11" s="177"/>
      <c r="AX11" s="177"/>
      <c r="AY11" s="177"/>
      <c r="AZ11" s="177"/>
      <c r="BA11" s="118"/>
      <c r="BB11" s="144"/>
      <c r="BC11" s="145"/>
      <c r="BD11" s="145"/>
      <c r="BE11" s="144"/>
      <c r="BF11" s="144"/>
      <c r="BG11" s="144"/>
      <c r="BH11" s="144"/>
      <c r="BI11" s="144"/>
      <c r="BJ11" s="144"/>
      <c r="BK11" s="144"/>
      <c r="BL11" s="144"/>
      <c r="BM11" s="144"/>
      <c r="BN11" s="149"/>
      <c r="BO11" s="149"/>
      <c r="BP11" s="149"/>
      <c r="BQ11" s="144"/>
      <c r="BR11" s="144"/>
      <c r="BS11" s="144"/>
      <c r="BT11" s="144"/>
      <c r="BU11" s="144"/>
      <c r="BV11" s="144"/>
      <c r="BW11" s="144"/>
      <c r="BX11" s="144"/>
      <c r="BY11" s="144"/>
    </row>
    <row r="12" spans="1:78" ht="17.25" customHeight="1" x14ac:dyDescent="0.2">
      <c r="A12" s="179" t="s">
        <v>83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1"/>
      <c r="N12" s="200" t="str">
        <f>IF(O14="","",IF(O14&lt;S14,"●",IF(O14&gt;S14,"○",IF(O14=S14,"△"))))</f>
        <v/>
      </c>
      <c r="O12" s="200"/>
      <c r="P12" s="200"/>
      <c r="Q12" s="200"/>
      <c r="R12" s="200"/>
      <c r="S12" s="200"/>
      <c r="T12" s="200"/>
      <c r="U12" s="200"/>
      <c r="V12" s="201"/>
      <c r="W12" s="201"/>
      <c r="X12" s="201"/>
      <c r="Y12" s="201"/>
      <c r="Z12" s="201"/>
      <c r="AA12" s="201"/>
      <c r="AB12" s="201"/>
      <c r="AC12" s="201"/>
      <c r="AD12" s="195">
        <v>14</v>
      </c>
      <c r="AE12" s="196"/>
      <c r="AF12" s="196"/>
      <c r="AG12" s="199" t="str">
        <f>IF(AE14="","",IF(AE14&lt;AI14,"●",IF(AE14&gt;AI14,"○",IF(AE14=AI14,"△"))))</f>
        <v/>
      </c>
      <c r="AH12" s="199"/>
      <c r="AI12" s="49"/>
      <c r="AJ12" s="49"/>
      <c r="AK12" s="50"/>
      <c r="AL12" s="195">
        <v>23</v>
      </c>
      <c r="AM12" s="196"/>
      <c r="AN12" s="196"/>
      <c r="AO12" s="199" t="str">
        <f>IF(AM14="","",IF(AM14&lt;AQ14,"●",IF(AM14&gt;AQ14,"○",IF(AM14=AQ14,"△"))))</f>
        <v/>
      </c>
      <c r="AP12" s="199"/>
      <c r="AQ12" s="49"/>
      <c r="AR12" s="49"/>
      <c r="AS12" s="50"/>
      <c r="AT12" s="195">
        <v>7</v>
      </c>
      <c r="AU12" s="196"/>
      <c r="AV12" s="196"/>
      <c r="AW12" s="199" t="str">
        <f>IF(AU14="","",IF(AU14&lt;AY14,"●",IF(AU14&gt;AY14,"○",IF(AU14=AY14,"△"))))</f>
        <v/>
      </c>
      <c r="AX12" s="199"/>
      <c r="AY12" s="49"/>
      <c r="AZ12" s="49"/>
      <c r="BA12" s="50"/>
      <c r="BB12" s="138">
        <f>COUNTIF(N12:BA13,"○")*1</f>
        <v>0</v>
      </c>
      <c r="BC12" s="139"/>
      <c r="BD12" s="139"/>
      <c r="BE12" s="138">
        <f>COUNTIF(N12:BA13,"●")*1</f>
        <v>0</v>
      </c>
      <c r="BF12" s="138"/>
      <c r="BG12" s="138"/>
      <c r="BH12" s="138">
        <f>COUNTIF(N12:BA13,"△")*1</f>
        <v>0</v>
      </c>
      <c r="BI12" s="138"/>
      <c r="BJ12" s="138"/>
      <c r="BK12" s="138">
        <f>COUNTIF(N12:BA13,"○")*3+COUNTIF(N12:BA13,"△")*1</f>
        <v>0</v>
      </c>
      <c r="BL12" s="138"/>
      <c r="BM12" s="138"/>
      <c r="BN12" s="146">
        <f>W14+AE14+AM14+AU14+AA9</f>
        <v>0</v>
      </c>
      <c r="BO12" s="146"/>
      <c r="BP12" s="146"/>
      <c r="BQ12" s="138">
        <f>AA14+AI14+AQ14+AY14+W9</f>
        <v>0</v>
      </c>
      <c r="BR12" s="138"/>
      <c r="BS12" s="138"/>
      <c r="BT12" s="138">
        <f>BN12-BQ12</f>
        <v>0</v>
      </c>
      <c r="BU12" s="138"/>
      <c r="BV12" s="138"/>
      <c r="BW12" s="138">
        <v>2</v>
      </c>
      <c r="BX12" s="138"/>
      <c r="BY12" s="138"/>
    </row>
    <row r="13" spans="1:78" ht="17.25" customHeight="1" thickBot="1" x14ac:dyDescent="0.25">
      <c r="A13" s="182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4"/>
      <c r="N13" s="200"/>
      <c r="O13" s="200"/>
      <c r="P13" s="200"/>
      <c r="Q13" s="200"/>
      <c r="R13" s="200"/>
      <c r="S13" s="200"/>
      <c r="T13" s="200"/>
      <c r="U13" s="200"/>
      <c r="V13" s="189"/>
      <c r="W13" s="189"/>
      <c r="X13" s="189"/>
      <c r="Y13" s="189"/>
      <c r="Z13" s="189"/>
      <c r="AA13" s="189"/>
      <c r="AB13" s="189"/>
      <c r="AC13" s="189"/>
      <c r="AD13" s="197"/>
      <c r="AE13" s="198"/>
      <c r="AF13" s="198"/>
      <c r="AG13" s="177"/>
      <c r="AH13" s="177"/>
      <c r="AI13" s="51"/>
      <c r="AJ13" s="51"/>
      <c r="AK13" s="52"/>
      <c r="AL13" s="197"/>
      <c r="AM13" s="198"/>
      <c r="AN13" s="198"/>
      <c r="AO13" s="177"/>
      <c r="AP13" s="177"/>
      <c r="AQ13" s="51"/>
      <c r="AR13" s="51"/>
      <c r="AS13" s="52"/>
      <c r="AT13" s="197"/>
      <c r="AU13" s="198"/>
      <c r="AV13" s="198"/>
      <c r="AW13" s="177"/>
      <c r="AX13" s="177"/>
      <c r="AY13" s="51"/>
      <c r="AZ13" s="51"/>
      <c r="BA13" s="52"/>
      <c r="BB13" s="140"/>
      <c r="BC13" s="141"/>
      <c r="BD13" s="141"/>
      <c r="BE13" s="140"/>
      <c r="BF13" s="140"/>
      <c r="BG13" s="140"/>
      <c r="BH13" s="140"/>
      <c r="BI13" s="140"/>
      <c r="BJ13" s="140"/>
      <c r="BK13" s="140"/>
      <c r="BL13" s="140"/>
      <c r="BM13" s="140"/>
      <c r="BN13" s="147"/>
      <c r="BO13" s="147"/>
      <c r="BP13" s="147"/>
      <c r="BQ13" s="140"/>
      <c r="BR13" s="140"/>
      <c r="BS13" s="140"/>
      <c r="BT13" s="140"/>
      <c r="BU13" s="140"/>
      <c r="BV13" s="140"/>
      <c r="BW13" s="140"/>
      <c r="BX13" s="140"/>
      <c r="BY13" s="140"/>
    </row>
    <row r="14" spans="1:78" ht="17.25" customHeight="1" thickTop="1" thickBot="1" x14ac:dyDescent="0.25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4"/>
      <c r="N14" s="117"/>
      <c r="O14" s="177" t="str">
        <f>IF(AA9="","",AA9)</f>
        <v/>
      </c>
      <c r="P14" s="177"/>
      <c r="Q14" s="177" t="s">
        <v>14</v>
      </c>
      <c r="R14" s="177"/>
      <c r="S14" s="177" t="str">
        <f>IF(W9="","",W9)</f>
        <v/>
      </c>
      <c r="T14" s="177"/>
      <c r="U14" s="118"/>
      <c r="V14" s="189"/>
      <c r="W14" s="189"/>
      <c r="X14" s="189"/>
      <c r="Y14" s="189"/>
      <c r="Z14" s="189"/>
      <c r="AA14" s="189"/>
      <c r="AB14" s="189"/>
      <c r="AC14" s="189"/>
      <c r="AD14" s="117"/>
      <c r="AE14" s="177"/>
      <c r="AF14" s="177"/>
      <c r="AG14" s="177" t="s">
        <v>14</v>
      </c>
      <c r="AH14" s="177"/>
      <c r="AI14" s="177"/>
      <c r="AJ14" s="177"/>
      <c r="AK14" s="118"/>
      <c r="AL14" s="117"/>
      <c r="AM14" s="177"/>
      <c r="AN14" s="177"/>
      <c r="AO14" s="177" t="s">
        <v>14</v>
      </c>
      <c r="AP14" s="177"/>
      <c r="AQ14" s="177"/>
      <c r="AR14" s="177"/>
      <c r="AS14" s="72"/>
      <c r="AT14" s="117"/>
      <c r="AU14" s="177"/>
      <c r="AV14" s="177"/>
      <c r="AW14" s="177" t="s">
        <v>14</v>
      </c>
      <c r="AX14" s="177"/>
      <c r="AY14" s="177"/>
      <c r="AZ14" s="177"/>
      <c r="BA14" s="118"/>
      <c r="BB14" s="142"/>
      <c r="BC14" s="143"/>
      <c r="BD14" s="143"/>
      <c r="BE14" s="142"/>
      <c r="BF14" s="142"/>
      <c r="BG14" s="142"/>
      <c r="BH14" s="142"/>
      <c r="BI14" s="142"/>
      <c r="BJ14" s="142"/>
      <c r="BK14" s="142"/>
      <c r="BL14" s="142"/>
      <c r="BM14" s="142"/>
      <c r="BN14" s="148"/>
      <c r="BO14" s="148"/>
      <c r="BP14" s="148"/>
      <c r="BQ14" s="142"/>
      <c r="BR14" s="142"/>
      <c r="BS14" s="142"/>
      <c r="BT14" s="142"/>
      <c r="BU14" s="142"/>
      <c r="BV14" s="142"/>
      <c r="BW14" s="142"/>
      <c r="BX14" s="142"/>
      <c r="BY14" s="142"/>
    </row>
    <row r="15" spans="1:78" ht="17.25" customHeight="1" thickTop="1" thickBot="1" x14ac:dyDescent="0.25">
      <c r="A15" s="182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  <c r="N15" s="117"/>
      <c r="O15" s="177"/>
      <c r="P15" s="177"/>
      <c r="Q15" s="177"/>
      <c r="R15" s="177"/>
      <c r="S15" s="177"/>
      <c r="T15" s="177"/>
      <c r="U15" s="118"/>
      <c r="V15" s="189"/>
      <c r="W15" s="189"/>
      <c r="X15" s="189"/>
      <c r="Y15" s="189"/>
      <c r="Z15" s="189"/>
      <c r="AA15" s="189"/>
      <c r="AB15" s="189"/>
      <c r="AC15" s="189"/>
      <c r="AD15" s="117"/>
      <c r="AE15" s="177"/>
      <c r="AF15" s="177"/>
      <c r="AG15" s="177"/>
      <c r="AH15" s="177"/>
      <c r="AI15" s="177"/>
      <c r="AJ15" s="177"/>
      <c r="AK15" s="118"/>
      <c r="AL15" s="117"/>
      <c r="AM15" s="177"/>
      <c r="AN15" s="177"/>
      <c r="AO15" s="177"/>
      <c r="AP15" s="177"/>
      <c r="AQ15" s="177"/>
      <c r="AR15" s="177"/>
      <c r="AS15" s="72"/>
      <c r="AT15" s="117"/>
      <c r="AU15" s="177"/>
      <c r="AV15" s="177"/>
      <c r="AW15" s="177"/>
      <c r="AX15" s="177"/>
      <c r="AY15" s="177"/>
      <c r="AZ15" s="177"/>
      <c r="BA15" s="118"/>
      <c r="BB15" s="142"/>
      <c r="BC15" s="143"/>
      <c r="BD15" s="143"/>
      <c r="BE15" s="142"/>
      <c r="BF15" s="142"/>
      <c r="BG15" s="142"/>
      <c r="BH15" s="142"/>
      <c r="BI15" s="142"/>
      <c r="BJ15" s="142"/>
      <c r="BK15" s="142"/>
      <c r="BL15" s="142"/>
      <c r="BM15" s="142"/>
      <c r="BN15" s="148"/>
      <c r="BO15" s="148"/>
      <c r="BP15" s="148"/>
      <c r="BQ15" s="142"/>
      <c r="BR15" s="142"/>
      <c r="BS15" s="142"/>
      <c r="BT15" s="142"/>
      <c r="BU15" s="142"/>
      <c r="BV15" s="142"/>
      <c r="BW15" s="142"/>
      <c r="BX15" s="142"/>
      <c r="BY15" s="142"/>
    </row>
    <row r="16" spans="1:78" ht="17.25" customHeight="1" thickTop="1" x14ac:dyDescent="0.2">
      <c r="A16" s="185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7"/>
      <c r="N16" s="117"/>
      <c r="O16" s="177"/>
      <c r="P16" s="177"/>
      <c r="Q16" s="177"/>
      <c r="R16" s="177"/>
      <c r="S16" s="177"/>
      <c r="T16" s="177"/>
      <c r="U16" s="118"/>
      <c r="V16" s="189"/>
      <c r="W16" s="189"/>
      <c r="X16" s="189"/>
      <c r="Y16" s="189"/>
      <c r="Z16" s="189"/>
      <c r="AA16" s="189"/>
      <c r="AB16" s="189"/>
      <c r="AC16" s="189"/>
      <c r="AD16" s="117"/>
      <c r="AE16" s="177"/>
      <c r="AF16" s="177"/>
      <c r="AG16" s="177"/>
      <c r="AH16" s="177"/>
      <c r="AI16" s="177"/>
      <c r="AJ16" s="177"/>
      <c r="AK16" s="118"/>
      <c r="AL16" s="117"/>
      <c r="AM16" s="177"/>
      <c r="AN16" s="177"/>
      <c r="AO16" s="177"/>
      <c r="AP16" s="177"/>
      <c r="AQ16" s="177"/>
      <c r="AR16" s="177"/>
      <c r="AS16" s="72"/>
      <c r="AT16" s="117"/>
      <c r="AU16" s="177"/>
      <c r="AV16" s="177"/>
      <c r="AW16" s="177"/>
      <c r="AX16" s="177"/>
      <c r="AY16" s="177"/>
      <c r="AZ16" s="177"/>
      <c r="BA16" s="118"/>
      <c r="BB16" s="144"/>
      <c r="BC16" s="145"/>
      <c r="BD16" s="145"/>
      <c r="BE16" s="144"/>
      <c r="BF16" s="144"/>
      <c r="BG16" s="144"/>
      <c r="BH16" s="144"/>
      <c r="BI16" s="144"/>
      <c r="BJ16" s="144"/>
      <c r="BK16" s="144"/>
      <c r="BL16" s="144"/>
      <c r="BM16" s="144"/>
      <c r="BN16" s="149"/>
      <c r="BO16" s="149"/>
      <c r="BP16" s="149"/>
      <c r="BQ16" s="144"/>
      <c r="BR16" s="144"/>
      <c r="BS16" s="144"/>
      <c r="BT16" s="144"/>
      <c r="BU16" s="144"/>
      <c r="BV16" s="144"/>
      <c r="BW16" s="144"/>
      <c r="BX16" s="144"/>
      <c r="BY16" s="144"/>
    </row>
    <row r="17" spans="1:77" ht="17.25" customHeight="1" x14ac:dyDescent="0.2">
      <c r="A17" s="179" t="s">
        <v>84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1"/>
      <c r="N17" s="200" t="str">
        <f>IF(O19="","",IF(O19&lt;S19,"●",IF(O19&gt;S19,"○",IF(O19=S19,"△"))))</f>
        <v/>
      </c>
      <c r="O17" s="200"/>
      <c r="P17" s="200"/>
      <c r="Q17" s="200"/>
      <c r="R17" s="200"/>
      <c r="S17" s="200"/>
      <c r="T17" s="200"/>
      <c r="U17" s="200"/>
      <c r="V17" s="200" t="str">
        <f>IF(W19="","",IF(W19&lt;AA19,"●",IF(W19&gt;AA19,"○",IF(W19=AA19,"△"))))</f>
        <v/>
      </c>
      <c r="W17" s="200"/>
      <c r="X17" s="200"/>
      <c r="Y17" s="200"/>
      <c r="Z17" s="200"/>
      <c r="AA17" s="200"/>
      <c r="AB17" s="200"/>
      <c r="AC17" s="200"/>
      <c r="AD17" s="201"/>
      <c r="AE17" s="201"/>
      <c r="AF17" s="201"/>
      <c r="AG17" s="201"/>
      <c r="AH17" s="201"/>
      <c r="AI17" s="201"/>
      <c r="AJ17" s="201"/>
      <c r="AK17" s="201"/>
      <c r="AL17" s="195">
        <v>2</v>
      </c>
      <c r="AM17" s="196"/>
      <c r="AN17" s="196"/>
      <c r="AO17" s="199" t="str">
        <f>IF(AM19="","",IF(AM19&lt;AQ19,"●",IF(AM19&gt;AQ19,"○",IF(AM19=AQ19,"△"))))</f>
        <v/>
      </c>
      <c r="AP17" s="199"/>
      <c r="AQ17" s="49"/>
      <c r="AR17" s="49"/>
      <c r="AS17" s="50"/>
      <c r="AT17" s="195">
        <v>20</v>
      </c>
      <c r="AU17" s="196"/>
      <c r="AV17" s="196"/>
      <c r="AW17" s="199" t="str">
        <f>IF(AU19="","",IF(AU19&lt;AY19,"●",IF(AU19&gt;AY19,"○",IF(AU19=AY19,"△"))))</f>
        <v/>
      </c>
      <c r="AX17" s="199"/>
      <c r="AY17" s="49"/>
      <c r="AZ17" s="49"/>
      <c r="BA17" s="50"/>
      <c r="BB17" s="138">
        <f>COUNTIF(N17:BA18,"○")*1</f>
        <v>0</v>
      </c>
      <c r="BC17" s="139"/>
      <c r="BD17" s="139"/>
      <c r="BE17" s="138">
        <f>COUNTIF(N17:BA18,"●")*1</f>
        <v>0</v>
      </c>
      <c r="BF17" s="138"/>
      <c r="BG17" s="138"/>
      <c r="BH17" s="138">
        <f>COUNTIF(N17:BA18,"△")*1</f>
        <v>0</v>
      </c>
      <c r="BI17" s="138"/>
      <c r="BJ17" s="138"/>
      <c r="BK17" s="138">
        <f>COUNTIF(N17:BA18,"○")*3+COUNTIF(N17:BA18,"△")*1</f>
        <v>0</v>
      </c>
      <c r="BL17" s="138"/>
      <c r="BM17" s="138"/>
      <c r="BN17" s="146">
        <f>AE19+AM19+AU19+AI9+AI14</f>
        <v>0</v>
      </c>
      <c r="BO17" s="146"/>
      <c r="BP17" s="146"/>
      <c r="BQ17" s="138">
        <f>AI19+AQ19+AY19+AE9+AE14</f>
        <v>0</v>
      </c>
      <c r="BR17" s="138"/>
      <c r="BS17" s="138"/>
      <c r="BT17" s="138">
        <f>BN17-BQ17</f>
        <v>0</v>
      </c>
      <c r="BU17" s="138"/>
      <c r="BV17" s="138"/>
      <c r="BW17" s="138">
        <v>1</v>
      </c>
      <c r="BX17" s="138"/>
      <c r="BY17" s="138"/>
    </row>
    <row r="18" spans="1:77" ht="17.25" customHeight="1" thickBot="1" x14ac:dyDescent="0.25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4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189"/>
      <c r="AE18" s="189"/>
      <c r="AF18" s="189"/>
      <c r="AG18" s="189"/>
      <c r="AH18" s="189"/>
      <c r="AI18" s="189"/>
      <c r="AJ18" s="189"/>
      <c r="AK18" s="189"/>
      <c r="AL18" s="197"/>
      <c r="AM18" s="198"/>
      <c r="AN18" s="198"/>
      <c r="AO18" s="177"/>
      <c r="AP18" s="177"/>
      <c r="AQ18" s="51"/>
      <c r="AR18" s="51"/>
      <c r="AS18" s="52"/>
      <c r="AT18" s="197"/>
      <c r="AU18" s="198"/>
      <c r="AV18" s="198"/>
      <c r="AW18" s="177"/>
      <c r="AX18" s="177"/>
      <c r="AY18" s="51"/>
      <c r="AZ18" s="51"/>
      <c r="BA18" s="52"/>
      <c r="BB18" s="140"/>
      <c r="BC18" s="141"/>
      <c r="BD18" s="141"/>
      <c r="BE18" s="140"/>
      <c r="BF18" s="140"/>
      <c r="BG18" s="140"/>
      <c r="BH18" s="140"/>
      <c r="BI18" s="140"/>
      <c r="BJ18" s="140"/>
      <c r="BK18" s="140"/>
      <c r="BL18" s="140"/>
      <c r="BM18" s="140"/>
      <c r="BN18" s="147"/>
      <c r="BO18" s="147"/>
      <c r="BP18" s="147"/>
      <c r="BQ18" s="140"/>
      <c r="BR18" s="140"/>
      <c r="BS18" s="140"/>
      <c r="BT18" s="140"/>
      <c r="BU18" s="140"/>
      <c r="BV18" s="140"/>
      <c r="BW18" s="140"/>
      <c r="BX18" s="140"/>
      <c r="BY18" s="140"/>
    </row>
    <row r="19" spans="1:77" ht="17.25" customHeight="1" thickTop="1" thickBot="1" x14ac:dyDescent="0.25">
      <c r="A19" s="182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/>
      <c r="N19" s="117"/>
      <c r="O19" s="177" t="str">
        <f>IF(AI9="","",AI9)</f>
        <v/>
      </c>
      <c r="P19" s="177"/>
      <c r="Q19" s="177" t="s">
        <v>14</v>
      </c>
      <c r="R19" s="177"/>
      <c r="S19" s="177" t="str">
        <f>IF(AE9="","",AE9)</f>
        <v/>
      </c>
      <c r="T19" s="177"/>
      <c r="U19" s="118"/>
      <c r="V19" s="117"/>
      <c r="W19" s="177" t="str">
        <f>IF(AI14="","",AI14)</f>
        <v/>
      </c>
      <c r="X19" s="177"/>
      <c r="Y19" s="177" t="s">
        <v>14</v>
      </c>
      <c r="Z19" s="177"/>
      <c r="AA19" s="177" t="str">
        <f>IF(AE14="","",AE14)</f>
        <v/>
      </c>
      <c r="AB19" s="177"/>
      <c r="AC19" s="118"/>
      <c r="AD19" s="189"/>
      <c r="AE19" s="189"/>
      <c r="AF19" s="189"/>
      <c r="AG19" s="189"/>
      <c r="AH19" s="189"/>
      <c r="AI19" s="189"/>
      <c r="AJ19" s="189"/>
      <c r="AK19" s="189"/>
      <c r="AL19" s="117"/>
      <c r="AM19" s="177"/>
      <c r="AN19" s="177"/>
      <c r="AO19" s="177" t="s">
        <v>14</v>
      </c>
      <c r="AP19" s="177"/>
      <c r="AQ19" s="177"/>
      <c r="AR19" s="177"/>
      <c r="AS19" s="72"/>
      <c r="AT19" s="117"/>
      <c r="AU19" s="177"/>
      <c r="AV19" s="177"/>
      <c r="AW19" s="177" t="s">
        <v>14</v>
      </c>
      <c r="AX19" s="177"/>
      <c r="AY19" s="177"/>
      <c r="AZ19" s="177"/>
      <c r="BA19" s="118"/>
      <c r="BB19" s="142"/>
      <c r="BC19" s="143"/>
      <c r="BD19" s="143"/>
      <c r="BE19" s="142"/>
      <c r="BF19" s="142"/>
      <c r="BG19" s="142"/>
      <c r="BH19" s="142"/>
      <c r="BI19" s="142"/>
      <c r="BJ19" s="142"/>
      <c r="BK19" s="142"/>
      <c r="BL19" s="142"/>
      <c r="BM19" s="142"/>
      <c r="BN19" s="148"/>
      <c r="BO19" s="148"/>
      <c r="BP19" s="148"/>
      <c r="BQ19" s="142"/>
      <c r="BR19" s="142"/>
      <c r="BS19" s="142"/>
      <c r="BT19" s="142"/>
      <c r="BU19" s="142"/>
      <c r="BV19" s="142"/>
      <c r="BW19" s="142"/>
      <c r="BX19" s="142"/>
      <c r="BY19" s="142"/>
    </row>
    <row r="20" spans="1:77" ht="17.25" customHeight="1" thickTop="1" thickBot="1" x14ac:dyDescent="0.25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4"/>
      <c r="N20" s="117"/>
      <c r="O20" s="177"/>
      <c r="P20" s="177"/>
      <c r="Q20" s="177"/>
      <c r="R20" s="177"/>
      <c r="S20" s="177"/>
      <c r="T20" s="177"/>
      <c r="U20" s="118"/>
      <c r="V20" s="117"/>
      <c r="W20" s="177"/>
      <c r="X20" s="177"/>
      <c r="Y20" s="177"/>
      <c r="Z20" s="177"/>
      <c r="AA20" s="177"/>
      <c r="AB20" s="177"/>
      <c r="AC20" s="118"/>
      <c r="AD20" s="189"/>
      <c r="AE20" s="189"/>
      <c r="AF20" s="189"/>
      <c r="AG20" s="189"/>
      <c r="AH20" s="189"/>
      <c r="AI20" s="189"/>
      <c r="AJ20" s="189"/>
      <c r="AK20" s="189"/>
      <c r="AL20" s="117"/>
      <c r="AM20" s="177"/>
      <c r="AN20" s="177"/>
      <c r="AO20" s="177"/>
      <c r="AP20" s="177"/>
      <c r="AQ20" s="177"/>
      <c r="AR20" s="177"/>
      <c r="AS20" s="72"/>
      <c r="AT20" s="117"/>
      <c r="AU20" s="177"/>
      <c r="AV20" s="177"/>
      <c r="AW20" s="177"/>
      <c r="AX20" s="177"/>
      <c r="AY20" s="177"/>
      <c r="AZ20" s="177"/>
      <c r="BA20" s="118"/>
      <c r="BB20" s="142"/>
      <c r="BC20" s="143"/>
      <c r="BD20" s="143"/>
      <c r="BE20" s="142"/>
      <c r="BF20" s="142"/>
      <c r="BG20" s="142"/>
      <c r="BH20" s="142"/>
      <c r="BI20" s="142"/>
      <c r="BJ20" s="142"/>
      <c r="BK20" s="142"/>
      <c r="BL20" s="142"/>
      <c r="BM20" s="142"/>
      <c r="BN20" s="148"/>
      <c r="BO20" s="148"/>
      <c r="BP20" s="148"/>
      <c r="BQ20" s="142"/>
      <c r="BR20" s="142"/>
      <c r="BS20" s="142"/>
      <c r="BT20" s="142"/>
      <c r="BU20" s="142"/>
      <c r="BV20" s="142"/>
      <c r="BW20" s="142"/>
      <c r="BX20" s="142"/>
      <c r="BY20" s="142"/>
    </row>
    <row r="21" spans="1:77" ht="17.25" customHeight="1" thickTop="1" x14ac:dyDescent="0.2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  <c r="N21" s="73"/>
      <c r="O21" s="178"/>
      <c r="P21" s="178"/>
      <c r="Q21" s="178"/>
      <c r="R21" s="178"/>
      <c r="S21" s="178"/>
      <c r="T21" s="178"/>
      <c r="U21" s="119"/>
      <c r="V21" s="73"/>
      <c r="W21" s="178"/>
      <c r="X21" s="178"/>
      <c r="Y21" s="178"/>
      <c r="Z21" s="178"/>
      <c r="AA21" s="178"/>
      <c r="AB21" s="178"/>
      <c r="AC21" s="119"/>
      <c r="AD21" s="191"/>
      <c r="AE21" s="191"/>
      <c r="AF21" s="191"/>
      <c r="AG21" s="191"/>
      <c r="AH21" s="191"/>
      <c r="AI21" s="191"/>
      <c r="AJ21" s="191"/>
      <c r="AK21" s="191"/>
      <c r="AL21" s="73"/>
      <c r="AM21" s="178"/>
      <c r="AN21" s="178"/>
      <c r="AO21" s="178"/>
      <c r="AP21" s="178"/>
      <c r="AQ21" s="178"/>
      <c r="AR21" s="178"/>
      <c r="AS21" s="74"/>
      <c r="AT21" s="73"/>
      <c r="AU21" s="178"/>
      <c r="AV21" s="178"/>
      <c r="AW21" s="178"/>
      <c r="AX21" s="178"/>
      <c r="AY21" s="178"/>
      <c r="AZ21" s="178"/>
      <c r="BA21" s="119"/>
      <c r="BB21" s="144"/>
      <c r="BC21" s="145"/>
      <c r="BD21" s="145"/>
      <c r="BE21" s="144"/>
      <c r="BF21" s="144"/>
      <c r="BG21" s="144"/>
      <c r="BH21" s="144"/>
      <c r="BI21" s="144"/>
      <c r="BJ21" s="144"/>
      <c r="BK21" s="144"/>
      <c r="BL21" s="144"/>
      <c r="BM21" s="144"/>
      <c r="BN21" s="149"/>
      <c r="BO21" s="149"/>
      <c r="BP21" s="149"/>
      <c r="BQ21" s="144"/>
      <c r="BR21" s="144"/>
      <c r="BS21" s="144"/>
      <c r="BT21" s="144"/>
      <c r="BU21" s="144"/>
      <c r="BV21" s="144"/>
      <c r="BW21" s="144"/>
      <c r="BX21" s="144"/>
      <c r="BY21" s="144"/>
    </row>
    <row r="22" spans="1:77" ht="17.25" customHeight="1" x14ac:dyDescent="0.2">
      <c r="A22" s="179" t="s">
        <v>48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1"/>
      <c r="N22" s="188" t="str">
        <f>IF(O24="","",IF(O24&lt;S24,"●",IF(O24&gt;S24,"○",IF(O24=S24,"△"))))</f>
        <v/>
      </c>
      <c r="O22" s="188"/>
      <c r="P22" s="188"/>
      <c r="Q22" s="188"/>
      <c r="R22" s="188"/>
      <c r="S22" s="188"/>
      <c r="T22" s="188"/>
      <c r="U22" s="188"/>
      <c r="V22" s="188" t="str">
        <f>IF(W24="","",IF(W24&lt;AA24,"●",IF(W24&gt;AA24,"○",IF(W24=AA24,"△"))))</f>
        <v/>
      </c>
      <c r="W22" s="188"/>
      <c r="X22" s="188"/>
      <c r="Y22" s="188"/>
      <c r="Z22" s="188"/>
      <c r="AA22" s="188"/>
      <c r="AB22" s="188"/>
      <c r="AC22" s="188"/>
      <c r="AD22" s="188" t="str">
        <f>IF(AE24="","",IF(AE24&lt;AI24,"●",IF(AE24&gt;AI24,"○",IF(AE24=AI24,"△"))))</f>
        <v/>
      </c>
      <c r="AE22" s="188"/>
      <c r="AF22" s="188"/>
      <c r="AG22" s="188"/>
      <c r="AH22" s="188"/>
      <c r="AI22" s="188"/>
      <c r="AJ22" s="188"/>
      <c r="AK22" s="188"/>
      <c r="AL22" s="189"/>
      <c r="AM22" s="190"/>
      <c r="AN22" s="190"/>
      <c r="AO22" s="190"/>
      <c r="AP22" s="190"/>
      <c r="AQ22" s="190"/>
      <c r="AR22" s="190"/>
      <c r="AS22" s="193"/>
      <c r="AT22" s="195">
        <v>13</v>
      </c>
      <c r="AU22" s="196"/>
      <c r="AV22" s="196"/>
      <c r="AW22" s="199" t="str">
        <f>IF(AU24="","",IF(AU24&lt;AY24,"●",IF(AU24&gt;AY24,"○",IF(AU24=AY24,"△"))))</f>
        <v/>
      </c>
      <c r="AX22" s="199"/>
      <c r="AY22" s="49"/>
      <c r="AZ22" s="49"/>
      <c r="BA22" s="50"/>
      <c r="BB22" s="138">
        <f>COUNTIF(N22:BA23,"○")*1</f>
        <v>0</v>
      </c>
      <c r="BC22" s="139"/>
      <c r="BD22" s="139"/>
      <c r="BE22" s="138">
        <f>COUNTIF(N22:BA23,"●")*1</f>
        <v>0</v>
      </c>
      <c r="BF22" s="138"/>
      <c r="BG22" s="138"/>
      <c r="BH22" s="138">
        <f>COUNTIF(N22:BA23,"△")*1</f>
        <v>0</v>
      </c>
      <c r="BI22" s="138"/>
      <c r="BJ22" s="138"/>
      <c r="BK22" s="138">
        <f>COUNTIF(N22:BA23,"○")*3+COUNTIF(N22:BA23,"△")*1</f>
        <v>0</v>
      </c>
      <c r="BL22" s="138"/>
      <c r="BM22" s="138"/>
      <c r="BN22" s="146">
        <f>AM24+AU24+AQ9+AQ14+AQ19</f>
        <v>0</v>
      </c>
      <c r="BO22" s="146"/>
      <c r="BP22" s="146"/>
      <c r="BQ22" s="138">
        <f>AM9+AM14+AM19+AQ24+AY24</f>
        <v>0</v>
      </c>
      <c r="BR22" s="138"/>
      <c r="BS22" s="138"/>
      <c r="BT22" s="138">
        <f>BN22-BQ22</f>
        <v>0</v>
      </c>
      <c r="BU22" s="138"/>
      <c r="BV22" s="138"/>
      <c r="BW22" s="138">
        <v>3</v>
      </c>
      <c r="BX22" s="138"/>
      <c r="BY22" s="138"/>
    </row>
    <row r="23" spans="1:77" ht="17.25" customHeight="1" thickBot="1" x14ac:dyDescent="0.25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4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190"/>
      <c r="AN23" s="190"/>
      <c r="AO23" s="190"/>
      <c r="AP23" s="190"/>
      <c r="AQ23" s="190"/>
      <c r="AR23" s="190"/>
      <c r="AS23" s="193"/>
      <c r="AT23" s="197"/>
      <c r="AU23" s="198"/>
      <c r="AV23" s="198"/>
      <c r="AW23" s="177"/>
      <c r="AX23" s="177"/>
      <c r="AY23" s="51"/>
      <c r="AZ23" s="51"/>
      <c r="BA23" s="52"/>
      <c r="BB23" s="140"/>
      <c r="BC23" s="141"/>
      <c r="BD23" s="141"/>
      <c r="BE23" s="140"/>
      <c r="BF23" s="140"/>
      <c r="BG23" s="140"/>
      <c r="BH23" s="140"/>
      <c r="BI23" s="140"/>
      <c r="BJ23" s="140"/>
      <c r="BK23" s="140"/>
      <c r="BL23" s="140"/>
      <c r="BM23" s="140"/>
      <c r="BN23" s="147"/>
      <c r="BO23" s="147"/>
      <c r="BP23" s="147"/>
      <c r="BQ23" s="140"/>
      <c r="BR23" s="140"/>
      <c r="BS23" s="140"/>
      <c r="BT23" s="140"/>
      <c r="BU23" s="140"/>
      <c r="BV23" s="140"/>
      <c r="BW23" s="140"/>
      <c r="BX23" s="140"/>
      <c r="BY23" s="140"/>
    </row>
    <row r="24" spans="1:77" ht="17.25" customHeight="1" thickTop="1" thickBot="1" x14ac:dyDescent="0.25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4"/>
      <c r="N24" s="117"/>
      <c r="O24" s="177" t="str">
        <f>IF(AQ9="","",AQ9)</f>
        <v/>
      </c>
      <c r="P24" s="177"/>
      <c r="Q24" s="177" t="s">
        <v>14</v>
      </c>
      <c r="R24" s="177"/>
      <c r="S24" s="177" t="str">
        <f>IF(AM9="","",AM9)</f>
        <v/>
      </c>
      <c r="T24" s="177"/>
      <c r="U24" s="118"/>
      <c r="V24" s="117"/>
      <c r="W24" s="177" t="str">
        <f>IF(AQ14="","",AQ14)</f>
        <v/>
      </c>
      <c r="X24" s="177"/>
      <c r="Y24" s="177" t="s">
        <v>14</v>
      </c>
      <c r="Z24" s="177"/>
      <c r="AA24" s="177" t="str">
        <f>IF(AM14="","",AM14)</f>
        <v/>
      </c>
      <c r="AB24" s="177"/>
      <c r="AC24" s="118"/>
      <c r="AD24" s="117"/>
      <c r="AE24" s="177" t="str">
        <f>IF(AQ19="","",AQ19)</f>
        <v/>
      </c>
      <c r="AF24" s="177"/>
      <c r="AG24" s="177" t="s">
        <v>14</v>
      </c>
      <c r="AH24" s="177"/>
      <c r="AI24" s="177" t="str">
        <f>IF(AM19="","",AM19)</f>
        <v/>
      </c>
      <c r="AJ24" s="177"/>
      <c r="AK24" s="118"/>
      <c r="AL24" s="189"/>
      <c r="AM24" s="190"/>
      <c r="AN24" s="190"/>
      <c r="AO24" s="190"/>
      <c r="AP24" s="190"/>
      <c r="AQ24" s="190"/>
      <c r="AR24" s="190"/>
      <c r="AS24" s="193"/>
      <c r="AT24" s="117"/>
      <c r="AU24" s="177"/>
      <c r="AV24" s="177"/>
      <c r="AW24" s="177" t="s">
        <v>14</v>
      </c>
      <c r="AX24" s="177"/>
      <c r="AY24" s="177"/>
      <c r="AZ24" s="177"/>
      <c r="BA24" s="118"/>
      <c r="BB24" s="142"/>
      <c r="BC24" s="143"/>
      <c r="BD24" s="143"/>
      <c r="BE24" s="142"/>
      <c r="BF24" s="142"/>
      <c r="BG24" s="142"/>
      <c r="BH24" s="142"/>
      <c r="BI24" s="142"/>
      <c r="BJ24" s="142"/>
      <c r="BK24" s="142"/>
      <c r="BL24" s="142"/>
      <c r="BM24" s="142"/>
      <c r="BN24" s="148"/>
      <c r="BO24" s="148"/>
      <c r="BP24" s="148"/>
      <c r="BQ24" s="142"/>
      <c r="BR24" s="142"/>
      <c r="BS24" s="142"/>
      <c r="BT24" s="142"/>
      <c r="BU24" s="142"/>
      <c r="BV24" s="142"/>
      <c r="BW24" s="142"/>
      <c r="BX24" s="142"/>
      <c r="BY24" s="142"/>
    </row>
    <row r="25" spans="1:77" ht="17.25" customHeight="1" thickTop="1" thickBot="1" x14ac:dyDescent="0.25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4"/>
      <c r="N25" s="117"/>
      <c r="O25" s="177"/>
      <c r="P25" s="177"/>
      <c r="Q25" s="177"/>
      <c r="R25" s="177"/>
      <c r="S25" s="177"/>
      <c r="T25" s="177"/>
      <c r="U25" s="118"/>
      <c r="V25" s="117"/>
      <c r="W25" s="177"/>
      <c r="X25" s="177"/>
      <c r="Y25" s="177"/>
      <c r="Z25" s="177"/>
      <c r="AA25" s="177"/>
      <c r="AB25" s="177"/>
      <c r="AC25" s="118"/>
      <c r="AD25" s="117"/>
      <c r="AE25" s="177"/>
      <c r="AF25" s="177"/>
      <c r="AG25" s="177"/>
      <c r="AH25" s="177"/>
      <c r="AI25" s="177"/>
      <c r="AJ25" s="177"/>
      <c r="AK25" s="118"/>
      <c r="AL25" s="189"/>
      <c r="AM25" s="190"/>
      <c r="AN25" s="190"/>
      <c r="AO25" s="190"/>
      <c r="AP25" s="190"/>
      <c r="AQ25" s="190"/>
      <c r="AR25" s="190"/>
      <c r="AS25" s="193"/>
      <c r="AT25" s="117"/>
      <c r="AU25" s="177"/>
      <c r="AV25" s="177"/>
      <c r="AW25" s="177"/>
      <c r="AX25" s="177"/>
      <c r="AY25" s="177"/>
      <c r="AZ25" s="177"/>
      <c r="BA25" s="118"/>
      <c r="BB25" s="142"/>
      <c r="BC25" s="143"/>
      <c r="BD25" s="143"/>
      <c r="BE25" s="142"/>
      <c r="BF25" s="142"/>
      <c r="BG25" s="142"/>
      <c r="BH25" s="142"/>
      <c r="BI25" s="142"/>
      <c r="BJ25" s="142"/>
      <c r="BK25" s="142"/>
      <c r="BL25" s="142"/>
      <c r="BM25" s="142"/>
      <c r="BN25" s="148"/>
      <c r="BO25" s="148"/>
      <c r="BP25" s="148"/>
      <c r="BQ25" s="142"/>
      <c r="BR25" s="142"/>
      <c r="BS25" s="142"/>
      <c r="BT25" s="142"/>
      <c r="BU25" s="142"/>
      <c r="BV25" s="142"/>
      <c r="BW25" s="142"/>
      <c r="BX25" s="142"/>
      <c r="BY25" s="142"/>
    </row>
    <row r="26" spans="1:77" ht="17.25" customHeight="1" thickTop="1" x14ac:dyDescent="0.2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7"/>
      <c r="N26" s="73"/>
      <c r="O26" s="178"/>
      <c r="P26" s="178"/>
      <c r="Q26" s="178"/>
      <c r="R26" s="178"/>
      <c r="S26" s="178"/>
      <c r="T26" s="178"/>
      <c r="U26" s="119"/>
      <c r="V26" s="73"/>
      <c r="W26" s="178"/>
      <c r="X26" s="178"/>
      <c r="Y26" s="178"/>
      <c r="Z26" s="178"/>
      <c r="AA26" s="178"/>
      <c r="AB26" s="178"/>
      <c r="AC26" s="119"/>
      <c r="AD26" s="73"/>
      <c r="AE26" s="178"/>
      <c r="AF26" s="178"/>
      <c r="AG26" s="178"/>
      <c r="AH26" s="178"/>
      <c r="AI26" s="178"/>
      <c r="AJ26" s="178"/>
      <c r="AK26" s="119"/>
      <c r="AL26" s="191"/>
      <c r="AM26" s="192"/>
      <c r="AN26" s="192"/>
      <c r="AO26" s="192"/>
      <c r="AP26" s="192"/>
      <c r="AQ26" s="192"/>
      <c r="AR26" s="192"/>
      <c r="AS26" s="194"/>
      <c r="AT26" s="73"/>
      <c r="AU26" s="178"/>
      <c r="AV26" s="178"/>
      <c r="AW26" s="178"/>
      <c r="AX26" s="178"/>
      <c r="AY26" s="178"/>
      <c r="AZ26" s="178"/>
      <c r="BA26" s="119"/>
      <c r="BB26" s="144"/>
      <c r="BC26" s="145"/>
      <c r="BD26" s="145"/>
      <c r="BE26" s="144"/>
      <c r="BF26" s="144"/>
      <c r="BG26" s="144"/>
      <c r="BH26" s="144"/>
      <c r="BI26" s="144"/>
      <c r="BJ26" s="144"/>
      <c r="BK26" s="144"/>
      <c r="BL26" s="144"/>
      <c r="BM26" s="144"/>
      <c r="BN26" s="149"/>
      <c r="BO26" s="149"/>
      <c r="BP26" s="149"/>
      <c r="BQ26" s="144"/>
      <c r="BR26" s="144"/>
      <c r="BS26" s="144"/>
      <c r="BT26" s="144"/>
      <c r="BU26" s="144"/>
      <c r="BV26" s="144"/>
      <c r="BW26" s="144"/>
      <c r="BX26" s="144"/>
      <c r="BY26" s="144"/>
    </row>
    <row r="27" spans="1:77" ht="17.25" customHeight="1" x14ac:dyDescent="0.2">
      <c r="A27" s="179" t="s">
        <v>85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1"/>
      <c r="N27" s="188" t="str">
        <f>IF(O29="","",IF(O29&lt;S29,"●",IF(O29&gt;S29,"○",IF(O29=S29,"△"))))</f>
        <v/>
      </c>
      <c r="O27" s="188"/>
      <c r="P27" s="188"/>
      <c r="Q27" s="188"/>
      <c r="R27" s="188"/>
      <c r="S27" s="188"/>
      <c r="T27" s="188"/>
      <c r="U27" s="188"/>
      <c r="V27" s="188" t="str">
        <f>IF(W29="","",IF(W29&lt;AA29,"●",IF(W29&gt;AA29,"○",IF(W29=AA29,"△"))))</f>
        <v/>
      </c>
      <c r="W27" s="188"/>
      <c r="X27" s="188"/>
      <c r="Y27" s="188"/>
      <c r="Z27" s="188"/>
      <c r="AA27" s="188"/>
      <c r="AB27" s="188"/>
      <c r="AC27" s="188"/>
      <c r="AD27" s="188" t="str">
        <f>IF(AE29="","",IF(AE29&lt;AI29,"●",IF(AE29&gt;AI29,"○",IF(AE29=AI29,"△"))))</f>
        <v/>
      </c>
      <c r="AE27" s="188"/>
      <c r="AF27" s="188"/>
      <c r="AG27" s="188"/>
      <c r="AH27" s="188"/>
      <c r="AI27" s="188"/>
      <c r="AJ27" s="188"/>
      <c r="AK27" s="188"/>
      <c r="AL27" s="188" t="str">
        <f>IF(AM29="","",IF(AM29&lt;AQ29,"●",IF(AM29&gt;AQ29,"○",IF(AM29=AQ29,"△"))))</f>
        <v/>
      </c>
      <c r="AM27" s="188"/>
      <c r="AN27" s="188"/>
      <c r="AO27" s="188"/>
      <c r="AP27" s="188"/>
      <c r="AQ27" s="188"/>
      <c r="AR27" s="188"/>
      <c r="AS27" s="188"/>
      <c r="AT27" s="189"/>
      <c r="AU27" s="190"/>
      <c r="AV27" s="190"/>
      <c r="AW27" s="190"/>
      <c r="AX27" s="190"/>
      <c r="AY27" s="190"/>
      <c r="AZ27" s="190"/>
      <c r="BA27" s="190"/>
      <c r="BB27" s="138">
        <f>COUNTIF(N27:BA28,"○")*1</f>
        <v>0</v>
      </c>
      <c r="BC27" s="139"/>
      <c r="BD27" s="139"/>
      <c r="BE27" s="138">
        <f>COUNTIF(N27:BA28,"●")*1</f>
        <v>0</v>
      </c>
      <c r="BF27" s="138"/>
      <c r="BG27" s="138"/>
      <c r="BH27" s="138">
        <f>COUNTIF(N27:BA28,"△")*1</f>
        <v>0</v>
      </c>
      <c r="BI27" s="138"/>
      <c r="BJ27" s="138"/>
      <c r="BK27" s="138">
        <f>COUNTIF(N27:BA28,"○")*3+COUNTIF(N27:BA28,"△")*1</f>
        <v>0</v>
      </c>
      <c r="BL27" s="138"/>
      <c r="BM27" s="138"/>
      <c r="BN27" s="146">
        <f>AU29+AY9+AY14+AY19+AY24</f>
        <v>0</v>
      </c>
      <c r="BO27" s="146"/>
      <c r="BP27" s="146"/>
      <c r="BQ27" s="138">
        <f>AY29+AU9+AU14+AU19+AU24</f>
        <v>0</v>
      </c>
      <c r="BR27" s="138"/>
      <c r="BS27" s="138"/>
      <c r="BT27" s="138">
        <f>BN27-BQ27</f>
        <v>0</v>
      </c>
      <c r="BU27" s="138"/>
      <c r="BV27" s="138"/>
      <c r="BW27" s="138">
        <v>4</v>
      </c>
      <c r="BX27" s="138"/>
      <c r="BY27" s="138"/>
    </row>
    <row r="28" spans="1:77" ht="17.25" customHeight="1" thickBot="1" x14ac:dyDescent="0.25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4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9"/>
      <c r="AU28" s="190"/>
      <c r="AV28" s="190"/>
      <c r="AW28" s="190"/>
      <c r="AX28" s="190"/>
      <c r="AY28" s="190"/>
      <c r="AZ28" s="190"/>
      <c r="BA28" s="190"/>
      <c r="BB28" s="140"/>
      <c r="BC28" s="141"/>
      <c r="BD28" s="141"/>
      <c r="BE28" s="140"/>
      <c r="BF28" s="140"/>
      <c r="BG28" s="140"/>
      <c r="BH28" s="140"/>
      <c r="BI28" s="140"/>
      <c r="BJ28" s="140"/>
      <c r="BK28" s="140"/>
      <c r="BL28" s="140"/>
      <c r="BM28" s="140"/>
      <c r="BN28" s="147"/>
      <c r="BO28" s="147"/>
      <c r="BP28" s="147"/>
      <c r="BQ28" s="140"/>
      <c r="BR28" s="140"/>
      <c r="BS28" s="140"/>
      <c r="BT28" s="140"/>
      <c r="BU28" s="140"/>
      <c r="BV28" s="140"/>
      <c r="BW28" s="140"/>
      <c r="BX28" s="140"/>
      <c r="BY28" s="140"/>
    </row>
    <row r="29" spans="1:77" ht="17.25" customHeight="1" thickTop="1" thickBot="1" x14ac:dyDescent="0.25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4"/>
      <c r="N29" s="117"/>
      <c r="O29" s="177" t="str">
        <f>IF(AY9="","",AY9)</f>
        <v/>
      </c>
      <c r="P29" s="177"/>
      <c r="Q29" s="177" t="s">
        <v>14</v>
      </c>
      <c r="R29" s="177"/>
      <c r="S29" s="177" t="str">
        <f>IF(AU9="","",AU9)</f>
        <v/>
      </c>
      <c r="T29" s="177"/>
      <c r="U29" s="118"/>
      <c r="V29" s="117"/>
      <c r="W29" s="177" t="str">
        <f>IF(AY14="","",AY14)</f>
        <v/>
      </c>
      <c r="X29" s="177"/>
      <c r="Y29" s="177" t="s">
        <v>14</v>
      </c>
      <c r="Z29" s="177"/>
      <c r="AA29" s="177" t="str">
        <f>IF(AU14="","",AU14)</f>
        <v/>
      </c>
      <c r="AB29" s="177"/>
      <c r="AC29" s="118"/>
      <c r="AD29" s="117"/>
      <c r="AE29" s="177" t="str">
        <f>IF(AY19="","",AY19)</f>
        <v/>
      </c>
      <c r="AF29" s="177"/>
      <c r="AG29" s="177" t="s">
        <v>14</v>
      </c>
      <c r="AH29" s="177"/>
      <c r="AI29" s="177" t="str">
        <f>IF(AU19="","",AU19)</f>
        <v/>
      </c>
      <c r="AJ29" s="177"/>
      <c r="AK29" s="118"/>
      <c r="AL29" s="117"/>
      <c r="AM29" s="177" t="str">
        <f>IF(AY24="","",AY24)</f>
        <v/>
      </c>
      <c r="AN29" s="177"/>
      <c r="AO29" s="177" t="s">
        <v>14</v>
      </c>
      <c r="AP29" s="177"/>
      <c r="AQ29" s="177" t="str">
        <f>IF(AU24="","",AU24)</f>
        <v/>
      </c>
      <c r="AR29" s="177"/>
      <c r="AS29" s="118"/>
      <c r="AT29" s="189"/>
      <c r="AU29" s="190"/>
      <c r="AV29" s="190"/>
      <c r="AW29" s="190"/>
      <c r="AX29" s="190"/>
      <c r="AY29" s="190"/>
      <c r="AZ29" s="190"/>
      <c r="BA29" s="190"/>
      <c r="BB29" s="142"/>
      <c r="BC29" s="143"/>
      <c r="BD29" s="143"/>
      <c r="BE29" s="142"/>
      <c r="BF29" s="142"/>
      <c r="BG29" s="142"/>
      <c r="BH29" s="142"/>
      <c r="BI29" s="142"/>
      <c r="BJ29" s="142"/>
      <c r="BK29" s="142"/>
      <c r="BL29" s="142"/>
      <c r="BM29" s="142"/>
      <c r="BN29" s="148"/>
      <c r="BO29" s="148"/>
      <c r="BP29" s="148"/>
      <c r="BQ29" s="142"/>
      <c r="BR29" s="142"/>
      <c r="BS29" s="142"/>
      <c r="BT29" s="142"/>
      <c r="BU29" s="142"/>
      <c r="BV29" s="142"/>
      <c r="BW29" s="142"/>
      <c r="BX29" s="142"/>
      <c r="BY29" s="142"/>
    </row>
    <row r="30" spans="1:77" ht="17.25" customHeight="1" thickTop="1" thickBot="1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4"/>
      <c r="N30" s="117"/>
      <c r="O30" s="177"/>
      <c r="P30" s="177"/>
      <c r="Q30" s="177"/>
      <c r="R30" s="177"/>
      <c r="S30" s="177"/>
      <c r="T30" s="177"/>
      <c r="U30" s="118"/>
      <c r="V30" s="117"/>
      <c r="W30" s="177"/>
      <c r="X30" s="177"/>
      <c r="Y30" s="177"/>
      <c r="Z30" s="177"/>
      <c r="AA30" s="177"/>
      <c r="AB30" s="177"/>
      <c r="AC30" s="118"/>
      <c r="AD30" s="117"/>
      <c r="AE30" s="177"/>
      <c r="AF30" s="177"/>
      <c r="AG30" s="177"/>
      <c r="AH30" s="177"/>
      <c r="AI30" s="177"/>
      <c r="AJ30" s="177"/>
      <c r="AK30" s="118"/>
      <c r="AL30" s="117"/>
      <c r="AM30" s="177"/>
      <c r="AN30" s="177"/>
      <c r="AO30" s="177"/>
      <c r="AP30" s="177"/>
      <c r="AQ30" s="177"/>
      <c r="AR30" s="177"/>
      <c r="AS30" s="118"/>
      <c r="AT30" s="189"/>
      <c r="AU30" s="190"/>
      <c r="AV30" s="190"/>
      <c r="AW30" s="190"/>
      <c r="AX30" s="190"/>
      <c r="AY30" s="190"/>
      <c r="AZ30" s="190"/>
      <c r="BA30" s="190"/>
      <c r="BB30" s="142"/>
      <c r="BC30" s="143"/>
      <c r="BD30" s="143"/>
      <c r="BE30" s="142"/>
      <c r="BF30" s="142"/>
      <c r="BG30" s="142"/>
      <c r="BH30" s="142"/>
      <c r="BI30" s="142"/>
      <c r="BJ30" s="142"/>
      <c r="BK30" s="142"/>
      <c r="BL30" s="142"/>
      <c r="BM30" s="142"/>
      <c r="BN30" s="148"/>
      <c r="BO30" s="148"/>
      <c r="BP30" s="148"/>
      <c r="BQ30" s="142"/>
      <c r="BR30" s="142"/>
      <c r="BS30" s="142"/>
      <c r="BT30" s="142"/>
      <c r="BU30" s="142"/>
      <c r="BV30" s="142"/>
      <c r="BW30" s="142"/>
      <c r="BX30" s="142"/>
      <c r="BY30" s="142"/>
    </row>
    <row r="31" spans="1:77" ht="17.25" customHeight="1" thickTop="1" x14ac:dyDescent="0.2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73"/>
      <c r="O31" s="178"/>
      <c r="P31" s="178"/>
      <c r="Q31" s="178"/>
      <c r="R31" s="178"/>
      <c r="S31" s="178"/>
      <c r="T31" s="178"/>
      <c r="U31" s="119"/>
      <c r="V31" s="73"/>
      <c r="W31" s="178"/>
      <c r="X31" s="178"/>
      <c r="Y31" s="178"/>
      <c r="Z31" s="178"/>
      <c r="AA31" s="178"/>
      <c r="AB31" s="178"/>
      <c r="AC31" s="119"/>
      <c r="AD31" s="73"/>
      <c r="AE31" s="178"/>
      <c r="AF31" s="178"/>
      <c r="AG31" s="178"/>
      <c r="AH31" s="178"/>
      <c r="AI31" s="178"/>
      <c r="AJ31" s="178"/>
      <c r="AK31" s="119"/>
      <c r="AL31" s="73"/>
      <c r="AM31" s="178"/>
      <c r="AN31" s="178"/>
      <c r="AO31" s="178"/>
      <c r="AP31" s="178"/>
      <c r="AQ31" s="178"/>
      <c r="AR31" s="178"/>
      <c r="AS31" s="119"/>
      <c r="AT31" s="191"/>
      <c r="AU31" s="192"/>
      <c r="AV31" s="192"/>
      <c r="AW31" s="192"/>
      <c r="AX31" s="192"/>
      <c r="AY31" s="192"/>
      <c r="AZ31" s="192"/>
      <c r="BA31" s="192"/>
      <c r="BB31" s="142"/>
      <c r="BC31" s="143"/>
      <c r="BD31" s="143"/>
      <c r="BE31" s="142"/>
      <c r="BF31" s="142"/>
      <c r="BG31" s="142"/>
      <c r="BH31" s="142"/>
      <c r="BI31" s="142"/>
      <c r="BJ31" s="142"/>
      <c r="BK31" s="142"/>
      <c r="BL31" s="142"/>
      <c r="BM31" s="142"/>
      <c r="BN31" s="148"/>
      <c r="BO31" s="148"/>
      <c r="BP31" s="148"/>
      <c r="BQ31" s="142"/>
      <c r="BR31" s="142"/>
      <c r="BS31" s="142"/>
      <c r="BT31" s="142"/>
      <c r="BU31" s="142"/>
      <c r="BV31" s="142"/>
      <c r="BW31" s="142"/>
      <c r="BX31" s="142"/>
      <c r="BY31" s="142"/>
    </row>
    <row r="32" spans="1:77" ht="17.25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8"/>
      <c r="BO32" s="78"/>
      <c r="BP32" s="78"/>
      <c r="BQ32" s="77"/>
      <c r="BR32" s="77"/>
      <c r="BS32" s="77"/>
      <c r="BT32" s="77"/>
      <c r="BU32" s="77"/>
      <c r="BV32" s="77"/>
      <c r="BW32" s="71"/>
      <c r="BX32" s="71"/>
      <c r="BY32" s="71"/>
    </row>
    <row r="33" spans="1:86" ht="17.25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8"/>
      <c r="BG33" s="48"/>
      <c r="BH33" s="48"/>
      <c r="BI33" s="47"/>
      <c r="BJ33" s="47"/>
      <c r="BK33" s="47"/>
      <c r="BL33" s="47"/>
      <c r="BM33" s="47"/>
      <c r="BN33" s="47"/>
      <c r="BO33" s="71"/>
      <c r="BP33" s="71"/>
      <c r="BQ33" s="71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</row>
    <row r="34" spans="1:86" ht="17.25" customHeight="1" x14ac:dyDescent="0.2">
      <c r="A34" s="207" t="s">
        <v>15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9" t="str">
        <f>A35</f>
        <v>TEAM NICE GUY</v>
      </c>
      <c r="O34" s="210"/>
      <c r="P34" s="210"/>
      <c r="Q34" s="210"/>
      <c r="R34" s="210"/>
      <c r="S34" s="210"/>
      <c r="T34" s="210"/>
      <c r="U34" s="210"/>
      <c r="V34" s="209" t="str">
        <f>A40</f>
        <v>FC YO-LO</v>
      </c>
      <c r="W34" s="210"/>
      <c r="X34" s="210"/>
      <c r="Y34" s="210"/>
      <c r="Z34" s="210"/>
      <c r="AA34" s="210"/>
      <c r="AB34" s="210"/>
      <c r="AC34" s="210"/>
      <c r="AD34" s="209" t="str">
        <f>A45</f>
        <v>FC木戸</v>
      </c>
      <c r="AE34" s="210"/>
      <c r="AF34" s="210"/>
      <c r="AG34" s="210"/>
      <c r="AH34" s="210"/>
      <c r="AI34" s="210"/>
      <c r="AJ34" s="210"/>
      <c r="AK34" s="210"/>
      <c r="AL34" s="209" t="str">
        <f>A50</f>
        <v>OCEANS</v>
      </c>
      <c r="AM34" s="210"/>
      <c r="AN34" s="210"/>
      <c r="AO34" s="210"/>
      <c r="AP34" s="210"/>
      <c r="AQ34" s="210"/>
      <c r="AR34" s="210"/>
      <c r="AS34" s="211"/>
      <c r="AT34" s="209" t="str">
        <f>A55</f>
        <v>火消FC</v>
      </c>
      <c r="AU34" s="210"/>
      <c r="AV34" s="210"/>
      <c r="AW34" s="210"/>
      <c r="AX34" s="210"/>
      <c r="AY34" s="210"/>
      <c r="AZ34" s="210"/>
      <c r="BA34" s="210"/>
      <c r="BB34" s="150" t="s">
        <v>6</v>
      </c>
      <c r="BC34" s="151"/>
      <c r="BD34" s="152"/>
      <c r="BE34" s="150" t="s">
        <v>7</v>
      </c>
      <c r="BF34" s="151"/>
      <c r="BG34" s="152"/>
      <c r="BH34" s="150" t="s">
        <v>8</v>
      </c>
      <c r="BI34" s="151"/>
      <c r="BJ34" s="152"/>
      <c r="BK34" s="150" t="s">
        <v>9</v>
      </c>
      <c r="BL34" s="151"/>
      <c r="BM34" s="152"/>
      <c r="BN34" s="150" t="s">
        <v>10</v>
      </c>
      <c r="BO34" s="151"/>
      <c r="BP34" s="152"/>
      <c r="BQ34" s="150" t="s">
        <v>11</v>
      </c>
      <c r="BR34" s="151"/>
      <c r="BS34" s="152"/>
      <c r="BT34" s="150" t="s">
        <v>12</v>
      </c>
      <c r="BU34" s="151"/>
      <c r="BV34" s="152"/>
      <c r="BW34" s="150" t="s">
        <v>13</v>
      </c>
      <c r="BX34" s="151"/>
      <c r="BY34" s="152"/>
    </row>
    <row r="35" spans="1:86" ht="17.25" customHeight="1" x14ac:dyDescent="0.2">
      <c r="A35" s="213" t="s">
        <v>86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5"/>
      <c r="N35" s="201"/>
      <c r="O35" s="201"/>
      <c r="P35" s="201"/>
      <c r="Q35" s="201"/>
      <c r="R35" s="201"/>
      <c r="S35" s="201"/>
      <c r="T35" s="201"/>
      <c r="U35" s="201"/>
      <c r="V35" s="195">
        <v>3</v>
      </c>
      <c r="W35" s="196"/>
      <c r="X35" s="196"/>
      <c r="Y35" s="199" t="str">
        <f>IF(W37="","",IF(W37&lt;AA37,"●",IF(W37&gt;AA37,"○",IF(W37=AA37,"△"))))</f>
        <v/>
      </c>
      <c r="Z35" s="199"/>
      <c r="AA35" s="49"/>
      <c r="AB35" s="49"/>
      <c r="AC35" s="50"/>
      <c r="AD35" s="195">
        <v>10</v>
      </c>
      <c r="AE35" s="196"/>
      <c r="AF35" s="196"/>
      <c r="AG35" s="199" t="str">
        <f>IF(AE37="","",IF(AE37&lt;AI37,"●",IF(AE37&gt;AI37,"○",IF(AE37=AI37,"△"))))</f>
        <v/>
      </c>
      <c r="AH35" s="199"/>
      <c r="AI35" s="49"/>
      <c r="AJ35" s="49"/>
      <c r="AK35" s="50"/>
      <c r="AL35" s="195">
        <v>21</v>
      </c>
      <c r="AM35" s="196"/>
      <c r="AN35" s="196"/>
      <c r="AO35" s="199" t="str">
        <f>IF(AM37="","",IF(AM37&lt;AQ37,"●",IF(AM37&gt;AQ37,"○",IF(AM37=AQ37,"△"))))</f>
        <v/>
      </c>
      <c r="AP35" s="199"/>
      <c r="AQ35" s="49"/>
      <c r="AR35" s="49"/>
      <c r="AS35" s="50"/>
      <c r="AT35" s="195">
        <v>26</v>
      </c>
      <c r="AU35" s="196"/>
      <c r="AV35" s="196"/>
      <c r="AW35" s="199" t="str">
        <f>IF(AU37="","",IF(AU37&lt;AY37,"●",IF(AU37&gt;AY37,"○",IF(AU37=AY37,"△"))))</f>
        <v/>
      </c>
      <c r="AX35" s="199"/>
      <c r="AY35" s="49"/>
      <c r="AZ35" s="49"/>
      <c r="BA35" s="50"/>
      <c r="BB35" s="138">
        <f>COUNTIF(N35:BA36,"○")*1</f>
        <v>0</v>
      </c>
      <c r="BC35" s="139"/>
      <c r="BD35" s="139"/>
      <c r="BE35" s="138">
        <f>COUNTIF(N35:BA36,"●")*1</f>
        <v>0</v>
      </c>
      <c r="BF35" s="138"/>
      <c r="BG35" s="138"/>
      <c r="BH35" s="138">
        <f>COUNTIF(N35:BA36,"△")*1</f>
        <v>0</v>
      </c>
      <c r="BI35" s="138"/>
      <c r="BJ35" s="138"/>
      <c r="BK35" s="138">
        <f>COUNTIF(N35:BA36,"○")*3+COUNTIF(N35:BA36,"△")*1</f>
        <v>0</v>
      </c>
      <c r="BL35" s="138"/>
      <c r="BM35" s="138"/>
      <c r="BN35" s="146">
        <f>O37+W37+AE37+AM37+AU37</f>
        <v>0</v>
      </c>
      <c r="BO35" s="146"/>
      <c r="BP35" s="146"/>
      <c r="BQ35" s="138">
        <f>S37+AA37+AI37+AQ37+AY37</f>
        <v>0</v>
      </c>
      <c r="BR35" s="138"/>
      <c r="BS35" s="138"/>
      <c r="BT35" s="138">
        <f>BN35-BQ35</f>
        <v>0</v>
      </c>
      <c r="BU35" s="138"/>
      <c r="BV35" s="138"/>
      <c r="BW35" s="138">
        <v>5</v>
      </c>
      <c r="BX35" s="138"/>
      <c r="BY35" s="138"/>
    </row>
    <row r="36" spans="1:86" ht="17.25" customHeight="1" thickBot="1" x14ac:dyDescent="0.25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8"/>
      <c r="N36" s="189"/>
      <c r="O36" s="189"/>
      <c r="P36" s="189"/>
      <c r="Q36" s="189"/>
      <c r="R36" s="189"/>
      <c r="S36" s="189"/>
      <c r="T36" s="189"/>
      <c r="U36" s="189"/>
      <c r="V36" s="197"/>
      <c r="W36" s="198"/>
      <c r="X36" s="198"/>
      <c r="Y36" s="177"/>
      <c r="Z36" s="177"/>
      <c r="AA36" s="51"/>
      <c r="AB36" s="51"/>
      <c r="AC36" s="52"/>
      <c r="AD36" s="197"/>
      <c r="AE36" s="198"/>
      <c r="AF36" s="198"/>
      <c r="AG36" s="177"/>
      <c r="AH36" s="177"/>
      <c r="AI36" s="51"/>
      <c r="AJ36" s="51"/>
      <c r="AK36" s="52"/>
      <c r="AL36" s="197"/>
      <c r="AM36" s="198"/>
      <c r="AN36" s="198"/>
      <c r="AO36" s="177"/>
      <c r="AP36" s="177"/>
      <c r="AQ36" s="51"/>
      <c r="AR36" s="51"/>
      <c r="AS36" s="52"/>
      <c r="AT36" s="197"/>
      <c r="AU36" s="198"/>
      <c r="AV36" s="198"/>
      <c r="AW36" s="177"/>
      <c r="AX36" s="177"/>
      <c r="AY36" s="51"/>
      <c r="AZ36" s="51"/>
      <c r="BA36" s="52"/>
      <c r="BB36" s="140"/>
      <c r="BC36" s="141"/>
      <c r="BD36" s="141"/>
      <c r="BE36" s="140"/>
      <c r="BF36" s="140"/>
      <c r="BG36" s="140"/>
      <c r="BH36" s="140"/>
      <c r="BI36" s="140"/>
      <c r="BJ36" s="140"/>
      <c r="BK36" s="140"/>
      <c r="BL36" s="140"/>
      <c r="BM36" s="140"/>
      <c r="BN36" s="147"/>
      <c r="BO36" s="147"/>
      <c r="BP36" s="147"/>
      <c r="BQ36" s="140"/>
      <c r="BR36" s="140"/>
      <c r="BS36" s="140"/>
      <c r="BT36" s="140"/>
      <c r="BU36" s="140"/>
      <c r="BV36" s="140"/>
      <c r="BW36" s="140"/>
      <c r="BX36" s="140"/>
      <c r="BY36" s="140"/>
    </row>
    <row r="37" spans="1:86" ht="17.25" customHeight="1" thickTop="1" thickBot="1" x14ac:dyDescent="0.25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8"/>
      <c r="N37" s="212"/>
      <c r="O37" s="212"/>
      <c r="P37" s="212"/>
      <c r="Q37" s="212"/>
      <c r="R37" s="212"/>
      <c r="S37" s="212"/>
      <c r="T37" s="212"/>
      <c r="U37" s="212"/>
      <c r="V37" s="117"/>
      <c r="W37" s="177"/>
      <c r="X37" s="177"/>
      <c r="Y37" s="177" t="s">
        <v>14</v>
      </c>
      <c r="Z37" s="177"/>
      <c r="AA37" s="177"/>
      <c r="AB37" s="177"/>
      <c r="AC37" s="118"/>
      <c r="AD37" s="117"/>
      <c r="AE37" s="177"/>
      <c r="AF37" s="177"/>
      <c r="AG37" s="177" t="s">
        <v>14</v>
      </c>
      <c r="AH37" s="177"/>
      <c r="AI37" s="177"/>
      <c r="AJ37" s="177"/>
      <c r="AK37" s="118"/>
      <c r="AL37" s="117"/>
      <c r="AM37" s="177"/>
      <c r="AN37" s="177"/>
      <c r="AO37" s="177" t="s">
        <v>14</v>
      </c>
      <c r="AP37" s="177"/>
      <c r="AQ37" s="177"/>
      <c r="AR37" s="177"/>
      <c r="AS37" s="72"/>
      <c r="AT37" s="117"/>
      <c r="AU37" s="177"/>
      <c r="AV37" s="177"/>
      <c r="AW37" s="177" t="s">
        <v>14</v>
      </c>
      <c r="AX37" s="177"/>
      <c r="AY37" s="177"/>
      <c r="AZ37" s="177"/>
      <c r="BA37" s="118"/>
      <c r="BB37" s="142"/>
      <c r="BC37" s="143"/>
      <c r="BD37" s="143"/>
      <c r="BE37" s="142"/>
      <c r="BF37" s="142"/>
      <c r="BG37" s="142"/>
      <c r="BH37" s="142"/>
      <c r="BI37" s="142"/>
      <c r="BJ37" s="142"/>
      <c r="BK37" s="142"/>
      <c r="BL37" s="142"/>
      <c r="BM37" s="142"/>
      <c r="BN37" s="148"/>
      <c r="BO37" s="148"/>
      <c r="BP37" s="148"/>
      <c r="BQ37" s="142"/>
      <c r="BR37" s="142"/>
      <c r="BS37" s="142"/>
      <c r="BT37" s="142"/>
      <c r="BU37" s="142"/>
      <c r="BV37" s="142"/>
      <c r="BW37" s="142"/>
      <c r="BX37" s="142"/>
      <c r="BY37" s="142"/>
    </row>
    <row r="38" spans="1:86" ht="17.25" customHeight="1" thickTop="1" thickBot="1" x14ac:dyDescent="0.2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8"/>
      <c r="N38" s="212"/>
      <c r="O38" s="212"/>
      <c r="P38" s="212"/>
      <c r="Q38" s="212"/>
      <c r="R38" s="212"/>
      <c r="S38" s="212"/>
      <c r="T38" s="212"/>
      <c r="U38" s="212"/>
      <c r="V38" s="117"/>
      <c r="W38" s="177"/>
      <c r="X38" s="177"/>
      <c r="Y38" s="177"/>
      <c r="Z38" s="177"/>
      <c r="AA38" s="177"/>
      <c r="AB38" s="177"/>
      <c r="AC38" s="118"/>
      <c r="AD38" s="117"/>
      <c r="AE38" s="177"/>
      <c r="AF38" s="177"/>
      <c r="AG38" s="177"/>
      <c r="AH38" s="177"/>
      <c r="AI38" s="177"/>
      <c r="AJ38" s="177"/>
      <c r="AK38" s="118"/>
      <c r="AL38" s="117"/>
      <c r="AM38" s="177"/>
      <c r="AN38" s="177"/>
      <c r="AO38" s="177"/>
      <c r="AP38" s="177"/>
      <c r="AQ38" s="177"/>
      <c r="AR38" s="177"/>
      <c r="AS38" s="72"/>
      <c r="AT38" s="117"/>
      <c r="AU38" s="177"/>
      <c r="AV38" s="177"/>
      <c r="AW38" s="177"/>
      <c r="AX38" s="177"/>
      <c r="AY38" s="177"/>
      <c r="AZ38" s="177"/>
      <c r="BA38" s="118"/>
      <c r="BB38" s="142"/>
      <c r="BC38" s="143"/>
      <c r="BD38" s="143"/>
      <c r="BE38" s="142"/>
      <c r="BF38" s="142"/>
      <c r="BG38" s="142"/>
      <c r="BH38" s="142"/>
      <c r="BI38" s="142"/>
      <c r="BJ38" s="142"/>
      <c r="BK38" s="142"/>
      <c r="BL38" s="142"/>
      <c r="BM38" s="142"/>
      <c r="BN38" s="148"/>
      <c r="BO38" s="148"/>
      <c r="BP38" s="148"/>
      <c r="BQ38" s="142"/>
      <c r="BR38" s="142"/>
      <c r="BS38" s="142"/>
      <c r="BT38" s="142"/>
      <c r="BU38" s="142"/>
      <c r="BV38" s="142"/>
      <c r="BW38" s="142"/>
      <c r="BX38" s="142"/>
      <c r="BY38" s="142"/>
    </row>
    <row r="39" spans="1:86" ht="17.25" customHeight="1" thickTop="1" x14ac:dyDescent="0.2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1"/>
      <c r="N39" s="212"/>
      <c r="O39" s="212"/>
      <c r="P39" s="212"/>
      <c r="Q39" s="212"/>
      <c r="R39" s="212"/>
      <c r="S39" s="212"/>
      <c r="T39" s="212"/>
      <c r="U39" s="212"/>
      <c r="V39" s="117"/>
      <c r="W39" s="177"/>
      <c r="X39" s="177"/>
      <c r="Y39" s="177"/>
      <c r="Z39" s="177"/>
      <c r="AA39" s="177"/>
      <c r="AB39" s="177"/>
      <c r="AC39" s="118"/>
      <c r="AD39" s="117"/>
      <c r="AE39" s="177"/>
      <c r="AF39" s="177"/>
      <c r="AG39" s="177"/>
      <c r="AH39" s="177"/>
      <c r="AI39" s="177"/>
      <c r="AJ39" s="177"/>
      <c r="AK39" s="118"/>
      <c r="AL39" s="117"/>
      <c r="AM39" s="177"/>
      <c r="AN39" s="177"/>
      <c r="AO39" s="177"/>
      <c r="AP39" s="177"/>
      <c r="AQ39" s="177"/>
      <c r="AR39" s="177"/>
      <c r="AS39" s="72"/>
      <c r="AT39" s="117"/>
      <c r="AU39" s="177"/>
      <c r="AV39" s="177"/>
      <c r="AW39" s="177"/>
      <c r="AX39" s="177"/>
      <c r="AY39" s="177"/>
      <c r="AZ39" s="177"/>
      <c r="BA39" s="118"/>
      <c r="BB39" s="144"/>
      <c r="BC39" s="145"/>
      <c r="BD39" s="145"/>
      <c r="BE39" s="144"/>
      <c r="BF39" s="144"/>
      <c r="BG39" s="144"/>
      <c r="BH39" s="144"/>
      <c r="BI39" s="144"/>
      <c r="BJ39" s="144"/>
      <c r="BK39" s="144"/>
      <c r="BL39" s="144"/>
      <c r="BM39" s="144"/>
      <c r="BN39" s="149"/>
      <c r="BO39" s="149"/>
      <c r="BP39" s="149"/>
      <c r="BQ39" s="144"/>
      <c r="BR39" s="144"/>
      <c r="BS39" s="144"/>
      <c r="BT39" s="144"/>
      <c r="BU39" s="144"/>
      <c r="BV39" s="144"/>
      <c r="BW39" s="144"/>
      <c r="BX39" s="144"/>
      <c r="BY39" s="144"/>
    </row>
    <row r="40" spans="1:86" ht="17.25" customHeight="1" x14ac:dyDescent="0.2">
      <c r="A40" s="213" t="s">
        <v>87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5"/>
      <c r="N40" s="200" t="str">
        <f>IF(O42="","",IF(O42&lt;S42,"●",IF(O42&gt;S42,"○",IF(O42=S42,"△"))))</f>
        <v/>
      </c>
      <c r="O40" s="200"/>
      <c r="P40" s="200"/>
      <c r="Q40" s="200"/>
      <c r="R40" s="200"/>
      <c r="S40" s="200"/>
      <c r="T40" s="200"/>
      <c r="U40" s="200"/>
      <c r="V40" s="201"/>
      <c r="W40" s="201"/>
      <c r="X40" s="201"/>
      <c r="Y40" s="201"/>
      <c r="Z40" s="201"/>
      <c r="AA40" s="201"/>
      <c r="AB40" s="201"/>
      <c r="AC40" s="201"/>
      <c r="AD40" s="195">
        <v>16</v>
      </c>
      <c r="AE40" s="196"/>
      <c r="AF40" s="196"/>
      <c r="AG40" s="199" t="str">
        <f>IF(AE42="","",IF(AE42&lt;AI42,"●",IF(AE42&gt;AI42,"○",IF(AE42=AI42,"△"))))</f>
        <v/>
      </c>
      <c r="AH40" s="199"/>
      <c r="AI40" s="49"/>
      <c r="AJ40" s="49"/>
      <c r="AK40" s="50"/>
      <c r="AL40" s="195">
        <v>25</v>
      </c>
      <c r="AM40" s="196"/>
      <c r="AN40" s="196"/>
      <c r="AO40" s="199" t="str">
        <f>IF(AM42="","",IF(AM42&lt;AQ42,"●",IF(AM42&gt;AQ42,"○",IF(AM42=AQ42,"△"))))</f>
        <v/>
      </c>
      <c r="AP40" s="199"/>
      <c r="AQ40" s="49"/>
      <c r="AR40" s="49"/>
      <c r="AS40" s="50"/>
      <c r="AT40" s="195">
        <v>9</v>
      </c>
      <c r="AU40" s="196"/>
      <c r="AV40" s="196"/>
      <c r="AW40" s="199" t="str">
        <f>IF(AU42="","",IF(AU42&lt;AY42,"●",IF(AU42&gt;AY42,"○",IF(AU42=AY42,"△"))))</f>
        <v/>
      </c>
      <c r="AX40" s="199"/>
      <c r="AY40" s="49"/>
      <c r="AZ40" s="49"/>
      <c r="BA40" s="50"/>
      <c r="BB40" s="138">
        <f>COUNTIF(N40:BA41,"○")*1</f>
        <v>0</v>
      </c>
      <c r="BC40" s="139"/>
      <c r="BD40" s="139"/>
      <c r="BE40" s="138">
        <f>COUNTIF(N40:BA41,"●")*1</f>
        <v>0</v>
      </c>
      <c r="BF40" s="138"/>
      <c r="BG40" s="138"/>
      <c r="BH40" s="138">
        <f>COUNTIF(N40:BA41,"△")*1</f>
        <v>0</v>
      </c>
      <c r="BI40" s="138"/>
      <c r="BJ40" s="138"/>
      <c r="BK40" s="138">
        <f>COUNTIF(N40:BA41,"○")*3+COUNTIF(N40:BA41,"△")*1</f>
        <v>0</v>
      </c>
      <c r="BL40" s="138"/>
      <c r="BM40" s="138"/>
      <c r="BN40" s="146">
        <f>W42+AE42+AM42+AU42+AA37</f>
        <v>0</v>
      </c>
      <c r="BO40" s="146"/>
      <c r="BP40" s="146"/>
      <c r="BQ40" s="138">
        <f>AA42+AI42+AQ42+AY42+W37</f>
        <v>0</v>
      </c>
      <c r="BR40" s="138"/>
      <c r="BS40" s="138"/>
      <c r="BT40" s="138">
        <f>BN40-BQ40</f>
        <v>0</v>
      </c>
      <c r="BU40" s="138"/>
      <c r="BV40" s="138"/>
      <c r="BW40" s="138">
        <v>2</v>
      </c>
      <c r="BX40" s="138"/>
      <c r="BY40" s="138"/>
    </row>
    <row r="41" spans="1:86" ht="17.25" customHeight="1" thickBot="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8"/>
      <c r="N41" s="200"/>
      <c r="O41" s="200"/>
      <c r="P41" s="200"/>
      <c r="Q41" s="200"/>
      <c r="R41" s="200"/>
      <c r="S41" s="200"/>
      <c r="T41" s="200"/>
      <c r="U41" s="200"/>
      <c r="V41" s="189"/>
      <c r="W41" s="189"/>
      <c r="X41" s="189"/>
      <c r="Y41" s="189"/>
      <c r="Z41" s="189"/>
      <c r="AA41" s="189"/>
      <c r="AB41" s="189"/>
      <c r="AC41" s="189"/>
      <c r="AD41" s="197"/>
      <c r="AE41" s="198"/>
      <c r="AF41" s="198"/>
      <c r="AG41" s="177"/>
      <c r="AH41" s="177"/>
      <c r="AI41" s="51"/>
      <c r="AJ41" s="51"/>
      <c r="AK41" s="52"/>
      <c r="AL41" s="197"/>
      <c r="AM41" s="198"/>
      <c r="AN41" s="198"/>
      <c r="AO41" s="177"/>
      <c r="AP41" s="177"/>
      <c r="AQ41" s="51"/>
      <c r="AR41" s="51"/>
      <c r="AS41" s="52"/>
      <c r="AT41" s="197"/>
      <c r="AU41" s="198"/>
      <c r="AV41" s="198"/>
      <c r="AW41" s="177"/>
      <c r="AX41" s="177"/>
      <c r="AY41" s="51"/>
      <c r="AZ41" s="51"/>
      <c r="BA41" s="52"/>
      <c r="BB41" s="140"/>
      <c r="BC41" s="141"/>
      <c r="BD41" s="141"/>
      <c r="BE41" s="140"/>
      <c r="BF41" s="140"/>
      <c r="BG41" s="140"/>
      <c r="BH41" s="140"/>
      <c r="BI41" s="140"/>
      <c r="BJ41" s="140"/>
      <c r="BK41" s="140"/>
      <c r="BL41" s="140"/>
      <c r="BM41" s="140"/>
      <c r="BN41" s="147"/>
      <c r="BO41" s="147"/>
      <c r="BP41" s="147"/>
      <c r="BQ41" s="140"/>
      <c r="BR41" s="140"/>
      <c r="BS41" s="140"/>
      <c r="BT41" s="140"/>
      <c r="BU41" s="140"/>
      <c r="BV41" s="140"/>
      <c r="BW41" s="140"/>
      <c r="BX41" s="140"/>
      <c r="BY41" s="140"/>
    </row>
    <row r="42" spans="1:86" ht="17.25" customHeight="1" thickTop="1" thickBot="1" x14ac:dyDescent="0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8"/>
      <c r="N42" s="117"/>
      <c r="O42" s="177" t="str">
        <f>IF(AA37="","",AA37)</f>
        <v/>
      </c>
      <c r="P42" s="177"/>
      <c r="Q42" s="177" t="s">
        <v>14</v>
      </c>
      <c r="R42" s="177"/>
      <c r="S42" s="177" t="str">
        <f>IF(W37="","",W37)</f>
        <v/>
      </c>
      <c r="T42" s="177"/>
      <c r="U42" s="118"/>
      <c r="V42" s="189"/>
      <c r="W42" s="189"/>
      <c r="X42" s="189"/>
      <c r="Y42" s="189"/>
      <c r="Z42" s="189"/>
      <c r="AA42" s="189"/>
      <c r="AB42" s="189"/>
      <c r="AC42" s="189"/>
      <c r="AD42" s="117"/>
      <c r="AE42" s="177"/>
      <c r="AF42" s="177"/>
      <c r="AG42" s="177" t="s">
        <v>14</v>
      </c>
      <c r="AH42" s="177"/>
      <c r="AI42" s="177"/>
      <c r="AJ42" s="177"/>
      <c r="AK42" s="118"/>
      <c r="AL42" s="117"/>
      <c r="AM42" s="177"/>
      <c r="AN42" s="177"/>
      <c r="AO42" s="177" t="s">
        <v>14</v>
      </c>
      <c r="AP42" s="177"/>
      <c r="AQ42" s="177"/>
      <c r="AR42" s="177"/>
      <c r="AS42" s="72"/>
      <c r="AT42" s="117"/>
      <c r="AU42" s="177"/>
      <c r="AV42" s="177"/>
      <c r="AW42" s="177" t="s">
        <v>14</v>
      </c>
      <c r="AX42" s="177"/>
      <c r="AY42" s="177"/>
      <c r="AZ42" s="177"/>
      <c r="BA42" s="118"/>
      <c r="BB42" s="142"/>
      <c r="BC42" s="143"/>
      <c r="BD42" s="143"/>
      <c r="BE42" s="142"/>
      <c r="BF42" s="142"/>
      <c r="BG42" s="142"/>
      <c r="BH42" s="142"/>
      <c r="BI42" s="142"/>
      <c r="BJ42" s="142"/>
      <c r="BK42" s="142"/>
      <c r="BL42" s="142"/>
      <c r="BM42" s="142"/>
      <c r="BN42" s="148"/>
      <c r="BO42" s="148"/>
      <c r="BP42" s="148"/>
      <c r="BQ42" s="142"/>
      <c r="BR42" s="142"/>
      <c r="BS42" s="142"/>
      <c r="BT42" s="142"/>
      <c r="BU42" s="142"/>
      <c r="BV42" s="142"/>
      <c r="BW42" s="142"/>
      <c r="BX42" s="142"/>
      <c r="BY42" s="142"/>
    </row>
    <row r="43" spans="1:86" ht="17.25" customHeight="1" thickTop="1" thickBot="1" x14ac:dyDescent="0.2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8"/>
      <c r="N43" s="117"/>
      <c r="O43" s="177"/>
      <c r="P43" s="177"/>
      <c r="Q43" s="177"/>
      <c r="R43" s="177"/>
      <c r="S43" s="177"/>
      <c r="T43" s="177"/>
      <c r="U43" s="118"/>
      <c r="V43" s="189"/>
      <c r="W43" s="189"/>
      <c r="X43" s="189"/>
      <c r="Y43" s="189"/>
      <c r="Z43" s="189"/>
      <c r="AA43" s="189"/>
      <c r="AB43" s="189"/>
      <c r="AC43" s="189"/>
      <c r="AD43" s="117"/>
      <c r="AE43" s="177"/>
      <c r="AF43" s="177"/>
      <c r="AG43" s="177"/>
      <c r="AH43" s="177"/>
      <c r="AI43" s="177"/>
      <c r="AJ43" s="177"/>
      <c r="AK43" s="118"/>
      <c r="AL43" s="117"/>
      <c r="AM43" s="177"/>
      <c r="AN43" s="177"/>
      <c r="AO43" s="177"/>
      <c r="AP43" s="177"/>
      <c r="AQ43" s="177"/>
      <c r="AR43" s="177"/>
      <c r="AS43" s="72"/>
      <c r="AT43" s="117"/>
      <c r="AU43" s="177"/>
      <c r="AV43" s="177"/>
      <c r="AW43" s="177"/>
      <c r="AX43" s="177"/>
      <c r="AY43" s="177"/>
      <c r="AZ43" s="177"/>
      <c r="BA43" s="118"/>
      <c r="BB43" s="142"/>
      <c r="BC43" s="143"/>
      <c r="BD43" s="143"/>
      <c r="BE43" s="142"/>
      <c r="BF43" s="142"/>
      <c r="BG43" s="142"/>
      <c r="BH43" s="142"/>
      <c r="BI43" s="142"/>
      <c r="BJ43" s="142"/>
      <c r="BK43" s="142"/>
      <c r="BL43" s="142"/>
      <c r="BM43" s="142"/>
      <c r="BN43" s="148"/>
      <c r="BO43" s="148"/>
      <c r="BP43" s="148"/>
      <c r="BQ43" s="142"/>
      <c r="BR43" s="142"/>
      <c r="BS43" s="142"/>
      <c r="BT43" s="142"/>
      <c r="BU43" s="142"/>
      <c r="BV43" s="142"/>
      <c r="BW43" s="142"/>
      <c r="BX43" s="142"/>
      <c r="BY43" s="142"/>
    </row>
    <row r="44" spans="1:86" ht="17.25" customHeight="1" thickTop="1" x14ac:dyDescent="0.2">
      <c r="A44" s="219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1"/>
      <c r="N44" s="117"/>
      <c r="O44" s="177"/>
      <c r="P44" s="177"/>
      <c r="Q44" s="177"/>
      <c r="R44" s="177"/>
      <c r="S44" s="177"/>
      <c r="T44" s="177"/>
      <c r="U44" s="118"/>
      <c r="V44" s="189"/>
      <c r="W44" s="189"/>
      <c r="X44" s="189"/>
      <c r="Y44" s="189"/>
      <c r="Z44" s="189"/>
      <c r="AA44" s="189"/>
      <c r="AB44" s="189"/>
      <c r="AC44" s="189"/>
      <c r="AD44" s="117"/>
      <c r="AE44" s="177"/>
      <c r="AF44" s="177"/>
      <c r="AG44" s="177"/>
      <c r="AH44" s="177"/>
      <c r="AI44" s="177"/>
      <c r="AJ44" s="177"/>
      <c r="AK44" s="118"/>
      <c r="AL44" s="117"/>
      <c r="AM44" s="177"/>
      <c r="AN44" s="177"/>
      <c r="AO44" s="177"/>
      <c r="AP44" s="177"/>
      <c r="AQ44" s="177"/>
      <c r="AR44" s="177"/>
      <c r="AS44" s="72"/>
      <c r="AT44" s="117"/>
      <c r="AU44" s="177"/>
      <c r="AV44" s="177"/>
      <c r="AW44" s="177"/>
      <c r="AX44" s="177"/>
      <c r="AY44" s="177"/>
      <c r="AZ44" s="177"/>
      <c r="BA44" s="118"/>
      <c r="BB44" s="144"/>
      <c r="BC44" s="145"/>
      <c r="BD44" s="145"/>
      <c r="BE44" s="144"/>
      <c r="BF44" s="144"/>
      <c r="BG44" s="144"/>
      <c r="BH44" s="144"/>
      <c r="BI44" s="144"/>
      <c r="BJ44" s="144"/>
      <c r="BK44" s="144"/>
      <c r="BL44" s="144"/>
      <c r="BM44" s="144"/>
      <c r="BN44" s="149"/>
      <c r="BO44" s="149"/>
      <c r="BP44" s="149"/>
      <c r="BQ44" s="144"/>
      <c r="BR44" s="144"/>
      <c r="BS44" s="144"/>
      <c r="BT44" s="144"/>
      <c r="BU44" s="144"/>
      <c r="BV44" s="144"/>
      <c r="BW44" s="144"/>
      <c r="BX44" s="144"/>
      <c r="BY44" s="144"/>
    </row>
    <row r="45" spans="1:86" ht="17.25" customHeight="1" x14ac:dyDescent="0.2">
      <c r="A45" s="213" t="s">
        <v>47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5"/>
      <c r="N45" s="200" t="str">
        <f>IF(O47="","",IF(O47&lt;S47,"●",IF(O47&gt;S47,"○",IF(O47=S47,"△"))))</f>
        <v/>
      </c>
      <c r="O45" s="200"/>
      <c r="P45" s="200"/>
      <c r="Q45" s="200"/>
      <c r="R45" s="200"/>
      <c r="S45" s="200"/>
      <c r="T45" s="200"/>
      <c r="U45" s="200"/>
      <c r="V45" s="200" t="str">
        <f>IF(W47="","",IF(W47&lt;AA47,"●",IF(W47&gt;AA47,"○",IF(W47=AA47,"△"))))</f>
        <v/>
      </c>
      <c r="W45" s="200"/>
      <c r="X45" s="200"/>
      <c r="Y45" s="200"/>
      <c r="Z45" s="200"/>
      <c r="AA45" s="200"/>
      <c r="AB45" s="200"/>
      <c r="AC45" s="200"/>
      <c r="AD45" s="201"/>
      <c r="AE45" s="201"/>
      <c r="AF45" s="201"/>
      <c r="AG45" s="201"/>
      <c r="AH45" s="201"/>
      <c r="AI45" s="201"/>
      <c r="AJ45" s="201"/>
      <c r="AK45" s="201"/>
      <c r="AL45" s="195">
        <v>4</v>
      </c>
      <c r="AM45" s="196"/>
      <c r="AN45" s="196"/>
      <c r="AO45" s="199" t="str">
        <f>IF(AM47="","",IF(AM47&lt;AQ47,"●",IF(AM47&gt;AQ47,"○",IF(AM47=AQ47,"△"))))</f>
        <v/>
      </c>
      <c r="AP45" s="199"/>
      <c r="AQ45" s="49"/>
      <c r="AR45" s="49"/>
      <c r="AS45" s="50"/>
      <c r="AT45" s="195">
        <v>22</v>
      </c>
      <c r="AU45" s="196"/>
      <c r="AV45" s="196"/>
      <c r="AW45" s="199" t="str">
        <f>IF(AU47="","",IF(AU47&lt;AY47,"●",IF(AU47&gt;AY47,"○",IF(AU47=AY47,"△"))))</f>
        <v/>
      </c>
      <c r="AX45" s="199"/>
      <c r="AY45" s="49"/>
      <c r="AZ45" s="49"/>
      <c r="BA45" s="50"/>
      <c r="BB45" s="138">
        <f>COUNTIF(N45:BA46,"○")*1</f>
        <v>0</v>
      </c>
      <c r="BC45" s="139"/>
      <c r="BD45" s="139"/>
      <c r="BE45" s="138">
        <f>COUNTIF(N45:BA46,"●")*1</f>
        <v>0</v>
      </c>
      <c r="BF45" s="138"/>
      <c r="BG45" s="138"/>
      <c r="BH45" s="138">
        <f>COUNTIF(N45:BA46,"△")*1</f>
        <v>0</v>
      </c>
      <c r="BI45" s="138"/>
      <c r="BJ45" s="138"/>
      <c r="BK45" s="138">
        <f>COUNTIF(N45:BA46,"○")*3+COUNTIF(N45:BA46,"△")*1</f>
        <v>0</v>
      </c>
      <c r="BL45" s="138"/>
      <c r="BM45" s="138"/>
      <c r="BN45" s="146">
        <f>AE47+AM47+AU47+AI37+AI42</f>
        <v>0</v>
      </c>
      <c r="BO45" s="146"/>
      <c r="BP45" s="146"/>
      <c r="BQ45" s="138">
        <f>AI47+AQ47+AY47+AE37+AE42</f>
        <v>0</v>
      </c>
      <c r="BR45" s="138"/>
      <c r="BS45" s="138"/>
      <c r="BT45" s="138">
        <f>BN45-BQ45</f>
        <v>0</v>
      </c>
      <c r="BU45" s="138"/>
      <c r="BV45" s="138"/>
      <c r="BW45" s="138">
        <v>1</v>
      </c>
      <c r="BX45" s="138"/>
      <c r="BY45" s="138"/>
    </row>
    <row r="46" spans="1:86" ht="17.25" customHeight="1" thickBot="1" x14ac:dyDescent="0.25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189"/>
      <c r="AE46" s="189"/>
      <c r="AF46" s="189"/>
      <c r="AG46" s="189"/>
      <c r="AH46" s="189"/>
      <c r="AI46" s="189"/>
      <c r="AJ46" s="189"/>
      <c r="AK46" s="189"/>
      <c r="AL46" s="197"/>
      <c r="AM46" s="198"/>
      <c r="AN46" s="198"/>
      <c r="AO46" s="177"/>
      <c r="AP46" s="177"/>
      <c r="AQ46" s="51"/>
      <c r="AR46" s="51"/>
      <c r="AS46" s="52"/>
      <c r="AT46" s="197"/>
      <c r="AU46" s="198"/>
      <c r="AV46" s="198"/>
      <c r="AW46" s="177"/>
      <c r="AX46" s="177"/>
      <c r="AY46" s="51"/>
      <c r="AZ46" s="51"/>
      <c r="BA46" s="52"/>
      <c r="BB46" s="140"/>
      <c r="BC46" s="141"/>
      <c r="BD46" s="141"/>
      <c r="BE46" s="140"/>
      <c r="BF46" s="140"/>
      <c r="BG46" s="140"/>
      <c r="BH46" s="140"/>
      <c r="BI46" s="140"/>
      <c r="BJ46" s="140"/>
      <c r="BK46" s="140"/>
      <c r="BL46" s="140"/>
      <c r="BM46" s="140"/>
      <c r="BN46" s="147"/>
      <c r="BO46" s="147"/>
      <c r="BP46" s="147"/>
      <c r="BQ46" s="140"/>
      <c r="BR46" s="140"/>
      <c r="BS46" s="140"/>
      <c r="BT46" s="140"/>
      <c r="BU46" s="140"/>
      <c r="BV46" s="140"/>
      <c r="BW46" s="140"/>
      <c r="BX46" s="140"/>
      <c r="BY46" s="140"/>
    </row>
    <row r="47" spans="1:86" ht="17.25" customHeight="1" thickTop="1" thickBot="1" x14ac:dyDescent="0.25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8"/>
      <c r="N47" s="117"/>
      <c r="O47" s="177" t="str">
        <f>IF(AI37="","",AI37)</f>
        <v/>
      </c>
      <c r="P47" s="177"/>
      <c r="Q47" s="177" t="s">
        <v>14</v>
      </c>
      <c r="R47" s="177"/>
      <c r="S47" s="177" t="str">
        <f>IF(AE37="","",AE37)</f>
        <v/>
      </c>
      <c r="T47" s="177"/>
      <c r="U47" s="118"/>
      <c r="V47" s="117"/>
      <c r="W47" s="177" t="str">
        <f>IF(AI42="","",AI42)</f>
        <v/>
      </c>
      <c r="X47" s="177"/>
      <c r="Y47" s="177" t="s">
        <v>14</v>
      </c>
      <c r="Z47" s="177"/>
      <c r="AA47" s="177" t="str">
        <f>IF(AE42="","",AE42)</f>
        <v/>
      </c>
      <c r="AB47" s="177"/>
      <c r="AC47" s="118"/>
      <c r="AD47" s="189"/>
      <c r="AE47" s="189"/>
      <c r="AF47" s="189"/>
      <c r="AG47" s="189"/>
      <c r="AH47" s="189"/>
      <c r="AI47" s="189"/>
      <c r="AJ47" s="189"/>
      <c r="AK47" s="189"/>
      <c r="AL47" s="117"/>
      <c r="AM47" s="177"/>
      <c r="AN47" s="177"/>
      <c r="AO47" s="177" t="s">
        <v>14</v>
      </c>
      <c r="AP47" s="177"/>
      <c r="AQ47" s="177"/>
      <c r="AR47" s="177"/>
      <c r="AS47" s="72"/>
      <c r="AT47" s="117"/>
      <c r="AU47" s="177"/>
      <c r="AV47" s="177"/>
      <c r="AW47" s="177" t="s">
        <v>14</v>
      </c>
      <c r="AX47" s="177"/>
      <c r="AY47" s="177"/>
      <c r="AZ47" s="177"/>
      <c r="BA47" s="118"/>
      <c r="BB47" s="142"/>
      <c r="BC47" s="143"/>
      <c r="BD47" s="143"/>
      <c r="BE47" s="142"/>
      <c r="BF47" s="142"/>
      <c r="BG47" s="142"/>
      <c r="BH47" s="142"/>
      <c r="BI47" s="142"/>
      <c r="BJ47" s="142"/>
      <c r="BK47" s="142"/>
      <c r="BL47" s="142"/>
      <c r="BM47" s="142"/>
      <c r="BN47" s="148"/>
      <c r="BO47" s="148"/>
      <c r="BP47" s="148"/>
      <c r="BQ47" s="142"/>
      <c r="BR47" s="142"/>
      <c r="BS47" s="142"/>
      <c r="BT47" s="142"/>
      <c r="BU47" s="142"/>
      <c r="BV47" s="142"/>
      <c r="BW47" s="142"/>
      <c r="BX47" s="142"/>
      <c r="BY47" s="142"/>
    </row>
    <row r="48" spans="1:86" ht="17.25" customHeight="1" thickTop="1" thickBot="1" x14ac:dyDescent="0.25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8"/>
      <c r="N48" s="117"/>
      <c r="O48" s="177"/>
      <c r="P48" s="177"/>
      <c r="Q48" s="177"/>
      <c r="R48" s="177"/>
      <c r="S48" s="177"/>
      <c r="T48" s="177"/>
      <c r="U48" s="118"/>
      <c r="V48" s="117"/>
      <c r="W48" s="177"/>
      <c r="X48" s="177"/>
      <c r="Y48" s="177"/>
      <c r="Z48" s="177"/>
      <c r="AA48" s="177"/>
      <c r="AB48" s="177"/>
      <c r="AC48" s="118"/>
      <c r="AD48" s="189"/>
      <c r="AE48" s="189"/>
      <c r="AF48" s="189"/>
      <c r="AG48" s="189"/>
      <c r="AH48" s="189"/>
      <c r="AI48" s="189"/>
      <c r="AJ48" s="189"/>
      <c r="AK48" s="189"/>
      <c r="AL48" s="117"/>
      <c r="AM48" s="177"/>
      <c r="AN48" s="177"/>
      <c r="AO48" s="177"/>
      <c r="AP48" s="177"/>
      <c r="AQ48" s="177"/>
      <c r="AR48" s="177"/>
      <c r="AS48" s="72"/>
      <c r="AT48" s="117"/>
      <c r="AU48" s="177"/>
      <c r="AV48" s="177"/>
      <c r="AW48" s="177"/>
      <c r="AX48" s="177"/>
      <c r="AY48" s="177"/>
      <c r="AZ48" s="177"/>
      <c r="BA48" s="118"/>
      <c r="BB48" s="142"/>
      <c r="BC48" s="143"/>
      <c r="BD48" s="143"/>
      <c r="BE48" s="142"/>
      <c r="BF48" s="142"/>
      <c r="BG48" s="142"/>
      <c r="BH48" s="142"/>
      <c r="BI48" s="142"/>
      <c r="BJ48" s="142"/>
      <c r="BK48" s="142"/>
      <c r="BL48" s="142"/>
      <c r="BM48" s="142"/>
      <c r="BN48" s="148"/>
      <c r="BO48" s="148"/>
      <c r="BP48" s="148"/>
      <c r="BQ48" s="142"/>
      <c r="BR48" s="142"/>
      <c r="BS48" s="142"/>
      <c r="BT48" s="142"/>
      <c r="BU48" s="142"/>
      <c r="BV48" s="142"/>
      <c r="BW48" s="142"/>
      <c r="BX48" s="142"/>
      <c r="BY48" s="142"/>
    </row>
    <row r="49" spans="1:86" ht="17.25" customHeight="1" thickTop="1" x14ac:dyDescent="0.2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1"/>
      <c r="N49" s="73"/>
      <c r="O49" s="178"/>
      <c r="P49" s="178"/>
      <c r="Q49" s="178"/>
      <c r="R49" s="178"/>
      <c r="S49" s="178"/>
      <c r="T49" s="178"/>
      <c r="U49" s="119"/>
      <c r="V49" s="73"/>
      <c r="W49" s="178"/>
      <c r="X49" s="178"/>
      <c r="Y49" s="178"/>
      <c r="Z49" s="178"/>
      <c r="AA49" s="178"/>
      <c r="AB49" s="178"/>
      <c r="AC49" s="119"/>
      <c r="AD49" s="191"/>
      <c r="AE49" s="191"/>
      <c r="AF49" s="191"/>
      <c r="AG49" s="191"/>
      <c r="AH49" s="191"/>
      <c r="AI49" s="191"/>
      <c r="AJ49" s="191"/>
      <c r="AK49" s="191"/>
      <c r="AL49" s="73"/>
      <c r="AM49" s="178"/>
      <c r="AN49" s="178"/>
      <c r="AO49" s="178"/>
      <c r="AP49" s="178"/>
      <c r="AQ49" s="178"/>
      <c r="AR49" s="178"/>
      <c r="AS49" s="74"/>
      <c r="AT49" s="73"/>
      <c r="AU49" s="178"/>
      <c r="AV49" s="178"/>
      <c r="AW49" s="178"/>
      <c r="AX49" s="178"/>
      <c r="AY49" s="178"/>
      <c r="AZ49" s="178"/>
      <c r="BA49" s="119"/>
      <c r="BB49" s="144"/>
      <c r="BC49" s="145"/>
      <c r="BD49" s="145"/>
      <c r="BE49" s="144"/>
      <c r="BF49" s="144"/>
      <c r="BG49" s="144"/>
      <c r="BH49" s="144"/>
      <c r="BI49" s="144"/>
      <c r="BJ49" s="144"/>
      <c r="BK49" s="144"/>
      <c r="BL49" s="144"/>
      <c r="BM49" s="144"/>
      <c r="BN49" s="149"/>
      <c r="BO49" s="149"/>
      <c r="BP49" s="149"/>
      <c r="BQ49" s="144"/>
      <c r="BR49" s="144"/>
      <c r="BS49" s="144"/>
      <c r="BT49" s="144"/>
      <c r="BU49" s="144"/>
      <c r="BV49" s="144"/>
      <c r="BW49" s="144"/>
      <c r="BX49" s="144"/>
      <c r="BY49" s="144"/>
    </row>
    <row r="50" spans="1:86" ht="17.25" customHeight="1" x14ac:dyDescent="0.2">
      <c r="A50" s="213" t="s">
        <v>58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5"/>
      <c r="N50" s="188" t="str">
        <f>IF(O52="","",IF(O52&lt;S52,"●",IF(O52&gt;S52,"○",IF(O52=S52,"△"))))</f>
        <v/>
      </c>
      <c r="O50" s="188"/>
      <c r="P50" s="188"/>
      <c r="Q50" s="188"/>
      <c r="R50" s="188"/>
      <c r="S50" s="188"/>
      <c r="T50" s="188"/>
      <c r="U50" s="188"/>
      <c r="V50" s="188" t="str">
        <f>IF(W52="","",IF(W52&lt;AA52,"●",IF(W52&gt;AA52,"○",IF(W52=AA52,"△"))))</f>
        <v/>
      </c>
      <c r="W50" s="188"/>
      <c r="X50" s="188"/>
      <c r="Y50" s="188"/>
      <c r="Z50" s="188"/>
      <c r="AA50" s="188"/>
      <c r="AB50" s="188"/>
      <c r="AC50" s="188"/>
      <c r="AD50" s="188" t="str">
        <f>IF(AE52="","",IF(AE52&lt;AI52,"●",IF(AE52&gt;AI52,"○",IF(AE52=AI52,"△"))))</f>
        <v/>
      </c>
      <c r="AE50" s="188"/>
      <c r="AF50" s="188"/>
      <c r="AG50" s="188"/>
      <c r="AH50" s="188"/>
      <c r="AI50" s="188"/>
      <c r="AJ50" s="188"/>
      <c r="AK50" s="188"/>
      <c r="AL50" s="189"/>
      <c r="AM50" s="190"/>
      <c r="AN50" s="190"/>
      <c r="AO50" s="190"/>
      <c r="AP50" s="190"/>
      <c r="AQ50" s="190"/>
      <c r="AR50" s="190"/>
      <c r="AS50" s="193"/>
      <c r="AT50" s="195">
        <v>15</v>
      </c>
      <c r="AU50" s="196"/>
      <c r="AV50" s="196"/>
      <c r="AW50" s="199" t="str">
        <f>IF(AU52="","",IF(AU52&lt;AY52,"●",IF(AU52&gt;AY52,"○",IF(AU52=AY52,"△"))))</f>
        <v/>
      </c>
      <c r="AX50" s="199"/>
      <c r="AY50" s="49"/>
      <c r="AZ50" s="49"/>
      <c r="BA50" s="50"/>
      <c r="BB50" s="138">
        <f>COUNTIF(N50:BA51,"○")*1</f>
        <v>0</v>
      </c>
      <c r="BC50" s="139"/>
      <c r="BD50" s="139"/>
      <c r="BE50" s="138">
        <f>COUNTIF(N50:BA51,"●")*1</f>
        <v>0</v>
      </c>
      <c r="BF50" s="138"/>
      <c r="BG50" s="138"/>
      <c r="BH50" s="138">
        <f>COUNTIF(N50:BA51,"△")*1</f>
        <v>0</v>
      </c>
      <c r="BI50" s="138"/>
      <c r="BJ50" s="138"/>
      <c r="BK50" s="138">
        <f>COUNTIF(N50:BA51,"○")*3+COUNTIF(N50:BA51,"△")*1</f>
        <v>0</v>
      </c>
      <c r="BL50" s="138"/>
      <c r="BM50" s="138"/>
      <c r="BN50" s="146">
        <f>AM52+AU52+AQ37+AQ42+AQ47</f>
        <v>0</v>
      </c>
      <c r="BO50" s="146"/>
      <c r="BP50" s="146"/>
      <c r="BQ50" s="138">
        <f>AM37+AM42+AM47+AQ52+AY52</f>
        <v>0</v>
      </c>
      <c r="BR50" s="138"/>
      <c r="BS50" s="138"/>
      <c r="BT50" s="138">
        <f>BN50-BQ50</f>
        <v>0</v>
      </c>
      <c r="BU50" s="138"/>
      <c r="BV50" s="138"/>
      <c r="BW50" s="138">
        <v>3</v>
      </c>
      <c r="BX50" s="138"/>
      <c r="BY50" s="138"/>
    </row>
    <row r="51" spans="1:86" ht="17.25" customHeight="1" thickBot="1" x14ac:dyDescent="0.25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9"/>
      <c r="AM51" s="190"/>
      <c r="AN51" s="190"/>
      <c r="AO51" s="190"/>
      <c r="AP51" s="190"/>
      <c r="AQ51" s="190"/>
      <c r="AR51" s="190"/>
      <c r="AS51" s="193"/>
      <c r="AT51" s="197"/>
      <c r="AU51" s="198"/>
      <c r="AV51" s="198"/>
      <c r="AW51" s="177"/>
      <c r="AX51" s="177"/>
      <c r="AY51" s="51"/>
      <c r="AZ51" s="51"/>
      <c r="BA51" s="52"/>
      <c r="BB51" s="140"/>
      <c r="BC51" s="141"/>
      <c r="BD51" s="141"/>
      <c r="BE51" s="140"/>
      <c r="BF51" s="140"/>
      <c r="BG51" s="140"/>
      <c r="BH51" s="140"/>
      <c r="BI51" s="140"/>
      <c r="BJ51" s="140"/>
      <c r="BK51" s="140"/>
      <c r="BL51" s="140"/>
      <c r="BM51" s="140"/>
      <c r="BN51" s="147"/>
      <c r="BO51" s="147"/>
      <c r="BP51" s="147"/>
      <c r="BQ51" s="140"/>
      <c r="BR51" s="140"/>
      <c r="BS51" s="140"/>
      <c r="BT51" s="140"/>
      <c r="BU51" s="140"/>
      <c r="BV51" s="140"/>
      <c r="BW51" s="140"/>
      <c r="BX51" s="140"/>
      <c r="BY51" s="140"/>
    </row>
    <row r="52" spans="1:86" ht="17.25" customHeight="1" thickTop="1" thickBot="1" x14ac:dyDescent="0.2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17"/>
      <c r="O52" s="177" t="str">
        <f>IF(AQ37="","",AQ37)</f>
        <v/>
      </c>
      <c r="P52" s="177"/>
      <c r="Q52" s="177" t="s">
        <v>14</v>
      </c>
      <c r="R52" s="177"/>
      <c r="S52" s="177" t="str">
        <f>IF(AM37="","",AM37)</f>
        <v/>
      </c>
      <c r="T52" s="177"/>
      <c r="U52" s="118"/>
      <c r="V52" s="117"/>
      <c r="W52" s="177" t="str">
        <f>IF(AQ42="","",AQ42)</f>
        <v/>
      </c>
      <c r="X52" s="177"/>
      <c r="Y52" s="177" t="s">
        <v>14</v>
      </c>
      <c r="Z52" s="177"/>
      <c r="AA52" s="177" t="str">
        <f>IF(AM42="","",AM42)</f>
        <v/>
      </c>
      <c r="AB52" s="177"/>
      <c r="AC52" s="118"/>
      <c r="AD52" s="117"/>
      <c r="AE52" s="177" t="str">
        <f>IF(AQ47="","",AQ47)</f>
        <v/>
      </c>
      <c r="AF52" s="177"/>
      <c r="AG52" s="177" t="s">
        <v>14</v>
      </c>
      <c r="AH52" s="177"/>
      <c r="AI52" s="177" t="str">
        <f>IF(AM47="","",AM47)</f>
        <v/>
      </c>
      <c r="AJ52" s="177"/>
      <c r="AK52" s="118"/>
      <c r="AL52" s="189"/>
      <c r="AM52" s="190"/>
      <c r="AN52" s="190"/>
      <c r="AO52" s="190"/>
      <c r="AP52" s="190"/>
      <c r="AQ52" s="190"/>
      <c r="AR52" s="190"/>
      <c r="AS52" s="193"/>
      <c r="AT52" s="117"/>
      <c r="AU52" s="177"/>
      <c r="AV52" s="177"/>
      <c r="AW52" s="177" t="s">
        <v>14</v>
      </c>
      <c r="AX52" s="177"/>
      <c r="AY52" s="177"/>
      <c r="AZ52" s="177"/>
      <c r="BA52" s="118"/>
      <c r="BB52" s="142"/>
      <c r="BC52" s="143"/>
      <c r="BD52" s="143"/>
      <c r="BE52" s="142"/>
      <c r="BF52" s="142"/>
      <c r="BG52" s="142"/>
      <c r="BH52" s="142"/>
      <c r="BI52" s="142"/>
      <c r="BJ52" s="142"/>
      <c r="BK52" s="142"/>
      <c r="BL52" s="142"/>
      <c r="BM52" s="142"/>
      <c r="BN52" s="148"/>
      <c r="BO52" s="148"/>
      <c r="BP52" s="148"/>
      <c r="BQ52" s="142"/>
      <c r="BR52" s="142"/>
      <c r="BS52" s="142"/>
      <c r="BT52" s="142"/>
      <c r="BU52" s="142"/>
      <c r="BV52" s="142"/>
      <c r="BW52" s="142"/>
      <c r="BX52" s="142"/>
      <c r="BY52" s="142"/>
    </row>
    <row r="53" spans="1:86" ht="17.25" customHeight="1" thickTop="1" thickBot="1" x14ac:dyDescent="0.25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8"/>
      <c r="N53" s="117"/>
      <c r="O53" s="177"/>
      <c r="P53" s="177"/>
      <c r="Q53" s="177"/>
      <c r="R53" s="177"/>
      <c r="S53" s="177"/>
      <c r="T53" s="177"/>
      <c r="U53" s="118"/>
      <c r="V53" s="117"/>
      <c r="W53" s="177"/>
      <c r="X53" s="177"/>
      <c r="Y53" s="177"/>
      <c r="Z53" s="177"/>
      <c r="AA53" s="177"/>
      <c r="AB53" s="177"/>
      <c r="AC53" s="118"/>
      <c r="AD53" s="117"/>
      <c r="AE53" s="177"/>
      <c r="AF53" s="177"/>
      <c r="AG53" s="177"/>
      <c r="AH53" s="177"/>
      <c r="AI53" s="177"/>
      <c r="AJ53" s="177"/>
      <c r="AK53" s="118"/>
      <c r="AL53" s="189"/>
      <c r="AM53" s="190"/>
      <c r="AN53" s="190"/>
      <c r="AO53" s="190"/>
      <c r="AP53" s="190"/>
      <c r="AQ53" s="190"/>
      <c r="AR53" s="190"/>
      <c r="AS53" s="193"/>
      <c r="AT53" s="117"/>
      <c r="AU53" s="177"/>
      <c r="AV53" s="177"/>
      <c r="AW53" s="177"/>
      <c r="AX53" s="177"/>
      <c r="AY53" s="177"/>
      <c r="AZ53" s="177"/>
      <c r="BA53" s="118"/>
      <c r="BB53" s="142"/>
      <c r="BC53" s="143"/>
      <c r="BD53" s="143"/>
      <c r="BE53" s="142"/>
      <c r="BF53" s="142"/>
      <c r="BG53" s="142"/>
      <c r="BH53" s="142"/>
      <c r="BI53" s="142"/>
      <c r="BJ53" s="142"/>
      <c r="BK53" s="142"/>
      <c r="BL53" s="142"/>
      <c r="BM53" s="142"/>
      <c r="BN53" s="148"/>
      <c r="BO53" s="148"/>
      <c r="BP53" s="148"/>
      <c r="BQ53" s="142"/>
      <c r="BR53" s="142"/>
      <c r="BS53" s="142"/>
      <c r="BT53" s="142"/>
      <c r="BU53" s="142"/>
      <c r="BV53" s="142"/>
      <c r="BW53" s="142"/>
      <c r="BX53" s="142"/>
      <c r="BY53" s="142"/>
    </row>
    <row r="54" spans="1:86" ht="17.25" customHeight="1" thickTop="1" x14ac:dyDescent="0.2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1"/>
      <c r="N54" s="73"/>
      <c r="O54" s="178"/>
      <c r="P54" s="178"/>
      <c r="Q54" s="178"/>
      <c r="R54" s="178"/>
      <c r="S54" s="178"/>
      <c r="T54" s="178"/>
      <c r="U54" s="119"/>
      <c r="V54" s="73"/>
      <c r="W54" s="178"/>
      <c r="X54" s="178"/>
      <c r="Y54" s="178"/>
      <c r="Z54" s="178"/>
      <c r="AA54" s="178"/>
      <c r="AB54" s="178"/>
      <c r="AC54" s="119"/>
      <c r="AD54" s="73"/>
      <c r="AE54" s="178"/>
      <c r="AF54" s="178"/>
      <c r="AG54" s="178"/>
      <c r="AH54" s="178"/>
      <c r="AI54" s="178"/>
      <c r="AJ54" s="178"/>
      <c r="AK54" s="119"/>
      <c r="AL54" s="191"/>
      <c r="AM54" s="192"/>
      <c r="AN54" s="192"/>
      <c r="AO54" s="192"/>
      <c r="AP54" s="192"/>
      <c r="AQ54" s="192"/>
      <c r="AR54" s="192"/>
      <c r="AS54" s="194"/>
      <c r="AT54" s="73"/>
      <c r="AU54" s="178"/>
      <c r="AV54" s="178"/>
      <c r="AW54" s="178"/>
      <c r="AX54" s="178"/>
      <c r="AY54" s="178"/>
      <c r="AZ54" s="178"/>
      <c r="BA54" s="119"/>
      <c r="BB54" s="144"/>
      <c r="BC54" s="145"/>
      <c r="BD54" s="145"/>
      <c r="BE54" s="144"/>
      <c r="BF54" s="144"/>
      <c r="BG54" s="144"/>
      <c r="BH54" s="144"/>
      <c r="BI54" s="144"/>
      <c r="BJ54" s="144"/>
      <c r="BK54" s="144"/>
      <c r="BL54" s="144"/>
      <c r="BM54" s="144"/>
      <c r="BN54" s="149"/>
      <c r="BO54" s="149"/>
      <c r="BP54" s="149"/>
      <c r="BQ54" s="144"/>
      <c r="BR54" s="144"/>
      <c r="BS54" s="144"/>
      <c r="BT54" s="144"/>
      <c r="BU54" s="144"/>
      <c r="BV54" s="144"/>
      <c r="BW54" s="144"/>
      <c r="BX54" s="144"/>
      <c r="BY54" s="144"/>
    </row>
    <row r="55" spans="1:86" ht="17.25" customHeight="1" x14ac:dyDescent="0.2">
      <c r="A55" s="213" t="s">
        <v>88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5"/>
      <c r="N55" s="188" t="str">
        <f>IF(O57="","",IF(O57&lt;S57,"●",IF(O57&gt;S57,"○",IF(O57=S57,"△"))))</f>
        <v/>
      </c>
      <c r="O55" s="188"/>
      <c r="P55" s="188"/>
      <c r="Q55" s="188"/>
      <c r="R55" s="188"/>
      <c r="S55" s="188"/>
      <c r="T55" s="188"/>
      <c r="U55" s="188"/>
      <c r="V55" s="188" t="str">
        <f>IF(W57="","",IF(W57&lt;AA57,"●",IF(W57&gt;AA57,"○",IF(W57=AA57,"△"))))</f>
        <v/>
      </c>
      <c r="W55" s="188"/>
      <c r="X55" s="188"/>
      <c r="Y55" s="188"/>
      <c r="Z55" s="188"/>
      <c r="AA55" s="188"/>
      <c r="AB55" s="188"/>
      <c r="AC55" s="188"/>
      <c r="AD55" s="188" t="str">
        <f>IF(AE57="","",IF(AE57&lt;AI57,"●",IF(AE57&gt;AI57,"○",IF(AE57=AI57,"△"))))</f>
        <v/>
      </c>
      <c r="AE55" s="188"/>
      <c r="AF55" s="188"/>
      <c r="AG55" s="188"/>
      <c r="AH55" s="188"/>
      <c r="AI55" s="188"/>
      <c r="AJ55" s="188"/>
      <c r="AK55" s="188"/>
      <c r="AL55" s="188" t="str">
        <f>IF(AM57="","",IF(AM57&lt;AQ57,"●",IF(AM57&gt;AQ57,"○",IF(AM57=AQ57,"△"))))</f>
        <v/>
      </c>
      <c r="AM55" s="188"/>
      <c r="AN55" s="188"/>
      <c r="AO55" s="188"/>
      <c r="AP55" s="188"/>
      <c r="AQ55" s="188"/>
      <c r="AR55" s="188"/>
      <c r="AS55" s="188"/>
      <c r="AT55" s="189"/>
      <c r="AU55" s="190"/>
      <c r="AV55" s="190"/>
      <c r="AW55" s="190"/>
      <c r="AX55" s="190"/>
      <c r="AY55" s="190"/>
      <c r="AZ55" s="190"/>
      <c r="BA55" s="190"/>
      <c r="BB55" s="138">
        <f>COUNTIF(N55:BA56,"○")*1</f>
        <v>0</v>
      </c>
      <c r="BC55" s="139"/>
      <c r="BD55" s="139"/>
      <c r="BE55" s="138">
        <f>COUNTIF(N55:BA56,"●")*1</f>
        <v>0</v>
      </c>
      <c r="BF55" s="138"/>
      <c r="BG55" s="138"/>
      <c r="BH55" s="138">
        <f>COUNTIF(N55:BA56,"△")*1</f>
        <v>0</v>
      </c>
      <c r="BI55" s="138"/>
      <c r="BJ55" s="138"/>
      <c r="BK55" s="138">
        <f>COUNTIF(N55:BA56,"○")*3+COUNTIF(N55:BA56,"△")*1</f>
        <v>0</v>
      </c>
      <c r="BL55" s="138"/>
      <c r="BM55" s="138"/>
      <c r="BN55" s="146">
        <f>AU57+AY37+AY42+AY47+AY52</f>
        <v>0</v>
      </c>
      <c r="BO55" s="146"/>
      <c r="BP55" s="146"/>
      <c r="BQ55" s="138">
        <f>AY57+AU37+AU42+AU47+AU52</f>
        <v>0</v>
      </c>
      <c r="BR55" s="138"/>
      <c r="BS55" s="138"/>
      <c r="BT55" s="138">
        <f>BN55-BQ55</f>
        <v>0</v>
      </c>
      <c r="BU55" s="138"/>
      <c r="BV55" s="138"/>
      <c r="BW55" s="138">
        <v>4</v>
      </c>
      <c r="BX55" s="138"/>
      <c r="BY55" s="138"/>
    </row>
    <row r="56" spans="1:86" ht="17.25" customHeight="1" thickBot="1" x14ac:dyDescent="0.25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9"/>
      <c r="AU56" s="190"/>
      <c r="AV56" s="190"/>
      <c r="AW56" s="190"/>
      <c r="AX56" s="190"/>
      <c r="AY56" s="190"/>
      <c r="AZ56" s="190"/>
      <c r="BA56" s="190"/>
      <c r="BB56" s="140"/>
      <c r="BC56" s="141"/>
      <c r="BD56" s="141"/>
      <c r="BE56" s="140"/>
      <c r="BF56" s="140"/>
      <c r="BG56" s="140"/>
      <c r="BH56" s="140"/>
      <c r="BI56" s="140"/>
      <c r="BJ56" s="140"/>
      <c r="BK56" s="140"/>
      <c r="BL56" s="140"/>
      <c r="BM56" s="140"/>
      <c r="BN56" s="147"/>
      <c r="BO56" s="147"/>
      <c r="BP56" s="147"/>
      <c r="BQ56" s="140"/>
      <c r="BR56" s="140"/>
      <c r="BS56" s="140"/>
      <c r="BT56" s="140"/>
      <c r="BU56" s="140"/>
      <c r="BV56" s="140"/>
      <c r="BW56" s="140"/>
      <c r="BX56" s="140"/>
      <c r="BY56" s="140"/>
    </row>
    <row r="57" spans="1:86" ht="17.25" customHeight="1" thickTop="1" thickBot="1" x14ac:dyDescent="0.25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8"/>
      <c r="N57" s="117"/>
      <c r="O57" s="177" t="str">
        <f>IF(AY37="","",AY37)</f>
        <v/>
      </c>
      <c r="P57" s="177"/>
      <c r="Q57" s="177" t="s">
        <v>14</v>
      </c>
      <c r="R57" s="177"/>
      <c r="S57" s="177" t="str">
        <f>IF(AU37="","",AU37)</f>
        <v/>
      </c>
      <c r="T57" s="177"/>
      <c r="U57" s="118"/>
      <c r="V57" s="117"/>
      <c r="W57" s="177" t="str">
        <f>IF(AY42="","",AY42)</f>
        <v/>
      </c>
      <c r="X57" s="177"/>
      <c r="Y57" s="177" t="s">
        <v>14</v>
      </c>
      <c r="Z57" s="177"/>
      <c r="AA57" s="177" t="str">
        <f>IF(AU42="","",AU42)</f>
        <v/>
      </c>
      <c r="AB57" s="177"/>
      <c r="AC57" s="118"/>
      <c r="AD57" s="117"/>
      <c r="AE57" s="177" t="str">
        <f>IF(AY47="","",AY47)</f>
        <v/>
      </c>
      <c r="AF57" s="177"/>
      <c r="AG57" s="177" t="s">
        <v>14</v>
      </c>
      <c r="AH57" s="177"/>
      <c r="AI57" s="177" t="str">
        <f>IF(AU47="","",AU47)</f>
        <v/>
      </c>
      <c r="AJ57" s="177"/>
      <c r="AK57" s="118"/>
      <c r="AL57" s="117"/>
      <c r="AM57" s="177" t="str">
        <f>IF(AY52="","",AY52)</f>
        <v/>
      </c>
      <c r="AN57" s="177"/>
      <c r="AO57" s="177" t="s">
        <v>14</v>
      </c>
      <c r="AP57" s="177"/>
      <c r="AQ57" s="177" t="str">
        <f>IF(AU52="","",AU52)</f>
        <v/>
      </c>
      <c r="AR57" s="177"/>
      <c r="AS57" s="118"/>
      <c r="AT57" s="189"/>
      <c r="AU57" s="190"/>
      <c r="AV57" s="190"/>
      <c r="AW57" s="190"/>
      <c r="AX57" s="190"/>
      <c r="AY57" s="190"/>
      <c r="AZ57" s="190"/>
      <c r="BA57" s="190"/>
      <c r="BB57" s="142"/>
      <c r="BC57" s="143"/>
      <c r="BD57" s="143"/>
      <c r="BE57" s="142"/>
      <c r="BF57" s="142"/>
      <c r="BG57" s="142"/>
      <c r="BH57" s="142"/>
      <c r="BI57" s="142"/>
      <c r="BJ57" s="142"/>
      <c r="BK57" s="142"/>
      <c r="BL57" s="142"/>
      <c r="BM57" s="142"/>
      <c r="BN57" s="148"/>
      <c r="BO57" s="148"/>
      <c r="BP57" s="148"/>
      <c r="BQ57" s="142"/>
      <c r="BR57" s="142"/>
      <c r="BS57" s="142"/>
      <c r="BT57" s="142"/>
      <c r="BU57" s="142"/>
      <c r="BV57" s="142"/>
      <c r="BW57" s="142"/>
      <c r="BX57" s="142"/>
      <c r="BY57" s="142"/>
    </row>
    <row r="58" spans="1:86" ht="17.25" customHeight="1" thickTop="1" thickBot="1" x14ac:dyDescent="0.25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8"/>
      <c r="N58" s="117"/>
      <c r="O58" s="177"/>
      <c r="P58" s="177"/>
      <c r="Q58" s="177"/>
      <c r="R58" s="177"/>
      <c r="S58" s="177"/>
      <c r="T58" s="177"/>
      <c r="U58" s="118"/>
      <c r="V58" s="117"/>
      <c r="W58" s="177"/>
      <c r="X58" s="177"/>
      <c r="Y58" s="177"/>
      <c r="Z58" s="177"/>
      <c r="AA58" s="177"/>
      <c r="AB58" s="177"/>
      <c r="AC58" s="118"/>
      <c r="AD58" s="117"/>
      <c r="AE58" s="177"/>
      <c r="AF58" s="177"/>
      <c r="AG58" s="177"/>
      <c r="AH58" s="177"/>
      <c r="AI58" s="177"/>
      <c r="AJ58" s="177"/>
      <c r="AK58" s="118"/>
      <c r="AL58" s="117"/>
      <c r="AM58" s="177"/>
      <c r="AN58" s="177"/>
      <c r="AO58" s="177"/>
      <c r="AP58" s="177"/>
      <c r="AQ58" s="177"/>
      <c r="AR58" s="177"/>
      <c r="AS58" s="118"/>
      <c r="AT58" s="189"/>
      <c r="AU58" s="190"/>
      <c r="AV58" s="190"/>
      <c r="AW58" s="190"/>
      <c r="AX58" s="190"/>
      <c r="AY58" s="190"/>
      <c r="AZ58" s="190"/>
      <c r="BA58" s="190"/>
      <c r="BB58" s="142"/>
      <c r="BC58" s="143"/>
      <c r="BD58" s="143"/>
      <c r="BE58" s="142"/>
      <c r="BF58" s="142"/>
      <c r="BG58" s="142"/>
      <c r="BH58" s="142"/>
      <c r="BI58" s="142"/>
      <c r="BJ58" s="142"/>
      <c r="BK58" s="142"/>
      <c r="BL58" s="142"/>
      <c r="BM58" s="142"/>
      <c r="BN58" s="148"/>
      <c r="BO58" s="148"/>
      <c r="BP58" s="148"/>
      <c r="BQ58" s="142"/>
      <c r="BR58" s="142"/>
      <c r="BS58" s="142"/>
      <c r="BT58" s="142"/>
      <c r="BU58" s="142"/>
      <c r="BV58" s="142"/>
      <c r="BW58" s="142"/>
      <c r="BX58" s="142"/>
      <c r="BY58" s="142"/>
    </row>
    <row r="59" spans="1:86" ht="17.25" customHeight="1" thickTop="1" x14ac:dyDescent="0.2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1"/>
      <c r="N59" s="73"/>
      <c r="O59" s="178"/>
      <c r="P59" s="178"/>
      <c r="Q59" s="178"/>
      <c r="R59" s="178"/>
      <c r="S59" s="178"/>
      <c r="T59" s="178"/>
      <c r="U59" s="119"/>
      <c r="V59" s="73"/>
      <c r="W59" s="178"/>
      <c r="X59" s="178"/>
      <c r="Y59" s="178"/>
      <c r="Z59" s="178"/>
      <c r="AA59" s="178"/>
      <c r="AB59" s="178"/>
      <c r="AC59" s="119"/>
      <c r="AD59" s="73"/>
      <c r="AE59" s="178"/>
      <c r="AF59" s="178"/>
      <c r="AG59" s="178"/>
      <c r="AH59" s="178"/>
      <c r="AI59" s="178"/>
      <c r="AJ59" s="178"/>
      <c r="AK59" s="119"/>
      <c r="AL59" s="73"/>
      <c r="AM59" s="178"/>
      <c r="AN59" s="178"/>
      <c r="AO59" s="178"/>
      <c r="AP59" s="178"/>
      <c r="AQ59" s="178"/>
      <c r="AR59" s="178"/>
      <c r="AS59" s="119"/>
      <c r="AT59" s="191"/>
      <c r="AU59" s="192"/>
      <c r="AV59" s="192"/>
      <c r="AW59" s="192"/>
      <c r="AX59" s="192"/>
      <c r="AY59" s="192"/>
      <c r="AZ59" s="192"/>
      <c r="BA59" s="192"/>
      <c r="BB59" s="142"/>
      <c r="BC59" s="143"/>
      <c r="BD59" s="143"/>
      <c r="BE59" s="142"/>
      <c r="BF59" s="142"/>
      <c r="BG59" s="142"/>
      <c r="BH59" s="142"/>
      <c r="BI59" s="142"/>
      <c r="BJ59" s="142"/>
      <c r="BK59" s="142"/>
      <c r="BL59" s="142"/>
      <c r="BM59" s="142"/>
      <c r="BN59" s="148"/>
      <c r="BO59" s="148"/>
      <c r="BP59" s="148"/>
      <c r="BQ59" s="142"/>
      <c r="BR59" s="142"/>
      <c r="BS59" s="142"/>
      <c r="BT59" s="142"/>
      <c r="BU59" s="142"/>
      <c r="BV59" s="142"/>
      <c r="BW59" s="142"/>
      <c r="BX59" s="142"/>
      <c r="BY59" s="142"/>
    </row>
    <row r="60" spans="1:86" ht="17.2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8"/>
      <c r="BG60" s="48"/>
      <c r="BH60" s="48"/>
      <c r="BI60" s="47"/>
      <c r="BJ60" s="47"/>
      <c r="BK60" s="47"/>
      <c r="BL60" s="47"/>
      <c r="BM60" s="47"/>
      <c r="BN60" s="47"/>
      <c r="BO60" s="71"/>
      <c r="BP60" s="71"/>
      <c r="BQ60" s="71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</row>
    <row r="61" spans="1:86" ht="17.2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26"/>
      <c r="AN61" s="26"/>
      <c r="AO61" s="26"/>
      <c r="AP61" s="26"/>
      <c r="AQ61" s="26"/>
      <c r="AR61" s="26"/>
      <c r="AS61" s="26"/>
      <c r="AT61" s="26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86" ht="19" x14ac:dyDescent="0.2">
      <c r="A62" s="207" t="s">
        <v>16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25" t="str">
        <f>A63</f>
        <v>あっちぇる</v>
      </c>
      <c r="O62" s="226"/>
      <c r="P62" s="226"/>
      <c r="Q62" s="226"/>
      <c r="R62" s="226"/>
      <c r="S62" s="226"/>
      <c r="T62" s="226"/>
      <c r="U62" s="226"/>
      <c r="V62" s="225" t="str">
        <f>A68</f>
        <v>新緑FC</v>
      </c>
      <c r="W62" s="226"/>
      <c r="X62" s="226"/>
      <c r="Y62" s="226"/>
      <c r="Z62" s="226"/>
      <c r="AA62" s="226"/>
      <c r="AB62" s="226"/>
      <c r="AC62" s="226"/>
      <c r="AD62" s="225" t="str">
        <f>A73</f>
        <v>クッキアイオ</v>
      </c>
      <c r="AE62" s="226"/>
      <c r="AF62" s="226"/>
      <c r="AG62" s="226"/>
      <c r="AH62" s="226"/>
      <c r="AI62" s="226"/>
      <c r="AJ62" s="226"/>
      <c r="AK62" s="226"/>
      <c r="AL62" s="225" t="str">
        <f>A78</f>
        <v>FC Ami Bola</v>
      </c>
      <c r="AM62" s="226"/>
      <c r="AN62" s="226"/>
      <c r="AO62" s="226"/>
      <c r="AP62" s="226"/>
      <c r="AQ62" s="226"/>
      <c r="AR62" s="226"/>
      <c r="AS62" s="227"/>
      <c r="AT62" s="222" t="s">
        <v>6</v>
      </c>
      <c r="AU62" s="222"/>
      <c r="AV62" s="223"/>
      <c r="AW62" s="224" t="s">
        <v>7</v>
      </c>
      <c r="AX62" s="222"/>
      <c r="AY62" s="223"/>
      <c r="AZ62" s="224" t="s">
        <v>8</v>
      </c>
      <c r="BA62" s="222"/>
      <c r="BB62" s="223"/>
      <c r="BC62" s="224" t="s">
        <v>9</v>
      </c>
      <c r="BD62" s="222"/>
      <c r="BE62" s="223"/>
      <c r="BF62" s="224" t="s">
        <v>10</v>
      </c>
      <c r="BG62" s="222"/>
      <c r="BH62" s="223"/>
      <c r="BI62" s="224" t="s">
        <v>11</v>
      </c>
      <c r="BJ62" s="222"/>
      <c r="BK62" s="223"/>
      <c r="BL62" s="224" t="s">
        <v>12</v>
      </c>
      <c r="BM62" s="222"/>
      <c r="BN62" s="223"/>
      <c r="BO62" s="224" t="s">
        <v>13</v>
      </c>
      <c r="BP62" s="222"/>
      <c r="BQ62" s="223"/>
    </row>
    <row r="63" spans="1:86" ht="16.5" customHeight="1" x14ac:dyDescent="0.2">
      <c r="A63" s="162" t="s">
        <v>56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8"/>
      <c r="O63" s="168"/>
      <c r="P63" s="168"/>
      <c r="Q63" s="168"/>
      <c r="R63" s="168"/>
      <c r="S63" s="168"/>
      <c r="T63" s="168"/>
      <c r="U63" s="168"/>
      <c r="V63" s="169">
        <v>5</v>
      </c>
      <c r="W63" s="170"/>
      <c r="X63" s="170"/>
      <c r="Y63" s="173" t="str">
        <f>IF(W65="","",IF(W65&lt;AA65,"●",IF(W65&gt;AA65,"○",IF(W65=AA65,"△"))))</f>
        <v/>
      </c>
      <c r="Z63" s="173"/>
      <c r="AA63" s="106"/>
      <c r="AB63" s="106"/>
      <c r="AC63" s="107"/>
      <c r="AD63" s="169">
        <v>11</v>
      </c>
      <c r="AE63" s="170"/>
      <c r="AF63" s="170"/>
      <c r="AG63" s="173" t="str">
        <f>IF(AE65="","",IF(AE65&lt;AI65,"●",IF(AE65&gt;AI65,"○",IF(AE65=AI65,"△"))))</f>
        <v/>
      </c>
      <c r="AH63" s="173"/>
      <c r="AI63" s="106"/>
      <c r="AJ63" s="106"/>
      <c r="AK63" s="107"/>
      <c r="AL63" s="169">
        <v>18</v>
      </c>
      <c r="AM63" s="170"/>
      <c r="AN63" s="170"/>
      <c r="AO63" s="173" t="str">
        <f>IF(AM65="","",IF(AM65&lt;AQ65,"●",IF(AM65&gt;AQ65,"○",IF(AM65=AQ65,"△"))))</f>
        <v/>
      </c>
      <c r="AP63" s="173"/>
      <c r="AQ63" s="106"/>
      <c r="AR63" s="106"/>
      <c r="AS63" s="107"/>
      <c r="AT63" s="134">
        <f>COUNTIF(N63:AS64,"○")*1</f>
        <v>0</v>
      </c>
      <c r="AU63" s="134"/>
      <c r="AV63" s="134"/>
      <c r="AW63" s="121">
        <f>COUNTIF(N63:AS64,"●")*1</f>
        <v>0</v>
      </c>
      <c r="AX63" s="121"/>
      <c r="AY63" s="121"/>
      <c r="AZ63" s="121">
        <f>COUNTIF(N63:AS64,"△")*1</f>
        <v>0</v>
      </c>
      <c r="BA63" s="121"/>
      <c r="BB63" s="121"/>
      <c r="BC63" s="121">
        <f>COUNTIF(N63:AS64,"○")*3+COUNTIF(N63:AS64,"△")*1</f>
        <v>0</v>
      </c>
      <c r="BD63" s="121"/>
      <c r="BE63" s="121"/>
      <c r="BF63" s="121">
        <f>O65+W65+AE65+AM65</f>
        <v>0</v>
      </c>
      <c r="BG63" s="121"/>
      <c r="BH63" s="121"/>
      <c r="BI63" s="121">
        <f>S65+AA65+AI65+AQ65</f>
        <v>0</v>
      </c>
      <c r="BJ63" s="121"/>
      <c r="BK63" s="121"/>
      <c r="BL63" s="121">
        <f>BF63-BI63</f>
        <v>0</v>
      </c>
      <c r="BM63" s="121"/>
      <c r="BN63" s="121"/>
      <c r="BO63" s="124">
        <f>RANK(BW63,BW63:BW82)</f>
        <v>1</v>
      </c>
      <c r="BP63" s="125"/>
      <c r="BQ63" s="126"/>
      <c r="BR63" s="120"/>
      <c r="BS63" s="120"/>
      <c r="BT63" s="120"/>
      <c r="BU63" s="120"/>
      <c r="BV63" s="120"/>
      <c r="BW63" s="133">
        <f>BC63+BL63/100+BF63/1000</f>
        <v>0</v>
      </c>
    </row>
    <row r="64" spans="1:86" ht="16.5" customHeight="1" thickBot="1" x14ac:dyDescent="0.25">
      <c r="A64" s="160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154"/>
      <c r="O64" s="154"/>
      <c r="P64" s="154"/>
      <c r="Q64" s="154"/>
      <c r="R64" s="154"/>
      <c r="S64" s="154"/>
      <c r="T64" s="154"/>
      <c r="U64" s="154"/>
      <c r="V64" s="171"/>
      <c r="W64" s="172"/>
      <c r="X64" s="172"/>
      <c r="Y64" s="174"/>
      <c r="Z64" s="174"/>
      <c r="AA64" s="108"/>
      <c r="AB64" s="108"/>
      <c r="AC64" s="109"/>
      <c r="AD64" s="171"/>
      <c r="AE64" s="172"/>
      <c r="AF64" s="172"/>
      <c r="AG64" s="174"/>
      <c r="AH64" s="174"/>
      <c r="AI64" s="108"/>
      <c r="AJ64" s="108"/>
      <c r="AK64" s="109"/>
      <c r="AL64" s="171"/>
      <c r="AM64" s="172"/>
      <c r="AN64" s="172"/>
      <c r="AO64" s="174"/>
      <c r="AP64" s="174"/>
      <c r="AQ64" s="108"/>
      <c r="AR64" s="108"/>
      <c r="AS64" s="109"/>
      <c r="AT64" s="132"/>
      <c r="AU64" s="132"/>
      <c r="AV64" s="13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7"/>
      <c r="BP64" s="128"/>
      <c r="BQ64" s="129"/>
      <c r="BR64" s="120"/>
      <c r="BS64" s="120"/>
      <c r="BT64" s="120"/>
      <c r="BU64" s="120"/>
      <c r="BV64" s="120"/>
      <c r="BW64" s="133"/>
    </row>
    <row r="65" spans="1:75" ht="16.5" customHeight="1" thickTop="1" thickBot="1" x14ac:dyDescent="0.25">
      <c r="A65" s="229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1"/>
      <c r="O65" s="231"/>
      <c r="P65" s="231"/>
      <c r="Q65" s="231"/>
      <c r="R65" s="231"/>
      <c r="S65" s="231"/>
      <c r="T65" s="231"/>
      <c r="U65" s="231"/>
      <c r="V65" s="116"/>
      <c r="W65" s="174"/>
      <c r="X65" s="174"/>
      <c r="Y65" s="174" t="s">
        <v>14</v>
      </c>
      <c r="Z65" s="174"/>
      <c r="AA65" s="174"/>
      <c r="AB65" s="174"/>
      <c r="AC65" s="114"/>
      <c r="AD65" s="116"/>
      <c r="AE65" s="174"/>
      <c r="AF65" s="174"/>
      <c r="AG65" s="174" t="s">
        <v>14</v>
      </c>
      <c r="AH65" s="174"/>
      <c r="AI65" s="174"/>
      <c r="AJ65" s="174"/>
      <c r="AK65" s="114"/>
      <c r="AL65" s="116"/>
      <c r="AM65" s="174"/>
      <c r="AN65" s="174"/>
      <c r="AO65" s="174" t="s">
        <v>14</v>
      </c>
      <c r="AP65" s="174"/>
      <c r="AQ65" s="174"/>
      <c r="AR65" s="174"/>
      <c r="AS65" s="111"/>
      <c r="AT65" s="135"/>
      <c r="AU65" s="135"/>
      <c r="AV65" s="135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7"/>
      <c r="BP65" s="128"/>
      <c r="BQ65" s="129"/>
      <c r="BR65" s="120"/>
      <c r="BS65" s="120"/>
      <c r="BT65" s="120"/>
      <c r="BU65" s="120"/>
      <c r="BV65" s="120"/>
      <c r="BW65" s="133"/>
    </row>
    <row r="66" spans="1:75" ht="16.5" customHeight="1" thickTop="1" thickBot="1" x14ac:dyDescent="0.25">
      <c r="A66" s="229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1"/>
      <c r="O66" s="231"/>
      <c r="P66" s="231"/>
      <c r="Q66" s="231"/>
      <c r="R66" s="231"/>
      <c r="S66" s="231"/>
      <c r="T66" s="231"/>
      <c r="U66" s="231"/>
      <c r="V66" s="116"/>
      <c r="W66" s="174"/>
      <c r="X66" s="174"/>
      <c r="Y66" s="174"/>
      <c r="Z66" s="174"/>
      <c r="AA66" s="174"/>
      <c r="AB66" s="174"/>
      <c r="AC66" s="114"/>
      <c r="AD66" s="116"/>
      <c r="AE66" s="174"/>
      <c r="AF66" s="174"/>
      <c r="AG66" s="174"/>
      <c r="AH66" s="174"/>
      <c r="AI66" s="174"/>
      <c r="AJ66" s="174"/>
      <c r="AK66" s="114"/>
      <c r="AL66" s="116"/>
      <c r="AM66" s="174"/>
      <c r="AN66" s="174"/>
      <c r="AO66" s="174"/>
      <c r="AP66" s="174"/>
      <c r="AQ66" s="174"/>
      <c r="AR66" s="174"/>
      <c r="AS66" s="111"/>
      <c r="AT66" s="135"/>
      <c r="AU66" s="135"/>
      <c r="AV66" s="135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7"/>
      <c r="BP66" s="128"/>
      <c r="BQ66" s="129"/>
      <c r="BR66" s="120"/>
      <c r="BS66" s="120"/>
      <c r="BT66" s="120"/>
      <c r="BU66" s="120"/>
      <c r="BV66" s="120"/>
      <c r="BW66" s="133"/>
    </row>
    <row r="67" spans="1:75" ht="16.5" customHeight="1" thickTop="1" x14ac:dyDescent="0.2">
      <c r="A67" s="229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1"/>
      <c r="O67" s="231"/>
      <c r="P67" s="231"/>
      <c r="Q67" s="231"/>
      <c r="R67" s="231"/>
      <c r="S67" s="231"/>
      <c r="T67" s="231"/>
      <c r="U67" s="231"/>
      <c r="V67" s="116"/>
      <c r="W67" s="174"/>
      <c r="X67" s="174"/>
      <c r="Y67" s="174"/>
      <c r="Z67" s="174"/>
      <c r="AA67" s="174"/>
      <c r="AB67" s="174"/>
      <c r="AC67" s="114"/>
      <c r="AD67" s="116"/>
      <c r="AE67" s="174"/>
      <c r="AF67" s="174"/>
      <c r="AG67" s="174"/>
      <c r="AH67" s="174"/>
      <c r="AI67" s="174"/>
      <c r="AJ67" s="174"/>
      <c r="AK67" s="114"/>
      <c r="AL67" s="116"/>
      <c r="AM67" s="174"/>
      <c r="AN67" s="174"/>
      <c r="AO67" s="174"/>
      <c r="AP67" s="174"/>
      <c r="AQ67" s="174"/>
      <c r="AR67" s="174"/>
      <c r="AS67" s="111"/>
      <c r="AT67" s="136"/>
      <c r="AU67" s="136"/>
      <c r="AV67" s="136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0"/>
      <c r="BP67" s="131"/>
      <c r="BQ67" s="132"/>
      <c r="BR67" s="120"/>
      <c r="BS67" s="120"/>
      <c r="BT67" s="120"/>
      <c r="BU67" s="120"/>
      <c r="BV67" s="120"/>
      <c r="BW67" s="133"/>
    </row>
    <row r="68" spans="1:75" ht="16.5" customHeight="1" x14ac:dyDescent="0.2">
      <c r="A68" s="162" t="s">
        <v>57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7" t="str">
        <f>IF(O70="","",IF(O70&lt;S70,"●",IF(O70&gt;S70,"○",IF(O70=S70,"△"))))</f>
        <v/>
      </c>
      <c r="O68" s="167"/>
      <c r="P68" s="167"/>
      <c r="Q68" s="167"/>
      <c r="R68" s="167"/>
      <c r="S68" s="167"/>
      <c r="T68" s="167"/>
      <c r="U68" s="167"/>
      <c r="V68" s="168"/>
      <c r="W68" s="168"/>
      <c r="X68" s="168"/>
      <c r="Y68" s="168"/>
      <c r="Z68" s="168"/>
      <c r="AA68" s="168"/>
      <c r="AB68" s="168"/>
      <c r="AC68" s="168"/>
      <c r="AD68" s="169">
        <v>17</v>
      </c>
      <c r="AE68" s="170"/>
      <c r="AF68" s="170"/>
      <c r="AG68" s="173" t="str">
        <f>IF(AE70="","",IF(AE70&lt;AI70,"●",IF(AE70&gt;AI70,"○",IF(AE70=AI70,"△"))))</f>
        <v/>
      </c>
      <c r="AH68" s="173"/>
      <c r="AI68" s="106"/>
      <c r="AJ68" s="106"/>
      <c r="AK68" s="107"/>
      <c r="AL68" s="169">
        <v>12</v>
      </c>
      <c r="AM68" s="170"/>
      <c r="AN68" s="170"/>
      <c r="AO68" s="173" t="str">
        <f>IF(AM70="","",IF(AM70&lt;AQ70,"●",IF(AM70&gt;AQ70,"○",IF(AM70=AQ70,"△"))))</f>
        <v/>
      </c>
      <c r="AP68" s="173"/>
      <c r="AQ68" s="106"/>
      <c r="AR68" s="106"/>
      <c r="AS68" s="107"/>
      <c r="AT68" s="134">
        <f>COUNTIF(N68:AS69,"○")*1</f>
        <v>0</v>
      </c>
      <c r="AU68" s="134"/>
      <c r="AV68" s="134"/>
      <c r="AW68" s="121">
        <f>COUNTIF(N68:AS69,"●")*1</f>
        <v>0</v>
      </c>
      <c r="AX68" s="121"/>
      <c r="AY68" s="121"/>
      <c r="AZ68" s="121">
        <f>COUNTIF(N68:AS69,"△")*1</f>
        <v>0</v>
      </c>
      <c r="BA68" s="121"/>
      <c r="BB68" s="121"/>
      <c r="BC68" s="121">
        <f>COUNTIF(N68:AS69,"○")*3+COUNTIF(N68:AS69,"△")*1</f>
        <v>0</v>
      </c>
      <c r="BD68" s="121"/>
      <c r="BE68" s="121"/>
      <c r="BF68" s="121">
        <f>AA65+AE70+AM70+V68</f>
        <v>0</v>
      </c>
      <c r="BG68" s="121"/>
      <c r="BH68" s="121"/>
      <c r="BI68" s="121">
        <f>AA70+AI70+AQ70+W65</f>
        <v>0</v>
      </c>
      <c r="BJ68" s="121"/>
      <c r="BK68" s="121"/>
      <c r="BL68" s="121">
        <f>BF68-BI68</f>
        <v>0</v>
      </c>
      <c r="BM68" s="121"/>
      <c r="BN68" s="121"/>
      <c r="BO68" s="127">
        <f>RANK(BW68,BW63:BW82)</f>
        <v>1</v>
      </c>
      <c r="BP68" s="128"/>
      <c r="BQ68" s="129"/>
      <c r="BR68" s="120"/>
      <c r="BS68" s="120"/>
      <c r="BT68" s="120"/>
      <c r="BU68" s="120"/>
      <c r="BV68" s="120"/>
      <c r="BW68" s="133">
        <f>BC68+BL68/100+BF68/1000</f>
        <v>0</v>
      </c>
    </row>
    <row r="69" spans="1:75" ht="16.5" customHeight="1" thickBot="1" x14ac:dyDescent="0.25">
      <c r="A69" s="162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7"/>
      <c r="O69" s="167"/>
      <c r="P69" s="167"/>
      <c r="Q69" s="167"/>
      <c r="R69" s="167"/>
      <c r="S69" s="167"/>
      <c r="T69" s="167"/>
      <c r="U69" s="167"/>
      <c r="V69" s="154"/>
      <c r="W69" s="154"/>
      <c r="X69" s="154"/>
      <c r="Y69" s="154"/>
      <c r="Z69" s="154"/>
      <c r="AA69" s="154"/>
      <c r="AB69" s="154"/>
      <c r="AC69" s="154"/>
      <c r="AD69" s="171"/>
      <c r="AE69" s="172"/>
      <c r="AF69" s="172"/>
      <c r="AG69" s="174"/>
      <c r="AH69" s="174"/>
      <c r="AI69" s="108"/>
      <c r="AJ69" s="108"/>
      <c r="AK69" s="109"/>
      <c r="AL69" s="171"/>
      <c r="AM69" s="172"/>
      <c r="AN69" s="172"/>
      <c r="AO69" s="174"/>
      <c r="AP69" s="174"/>
      <c r="AQ69" s="108"/>
      <c r="AR69" s="108"/>
      <c r="AS69" s="109"/>
      <c r="AT69" s="132"/>
      <c r="AU69" s="132"/>
      <c r="AV69" s="13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7"/>
      <c r="BP69" s="128"/>
      <c r="BQ69" s="129"/>
      <c r="BR69" s="120"/>
      <c r="BS69" s="120"/>
      <c r="BT69" s="120"/>
      <c r="BU69" s="120"/>
      <c r="BV69" s="120"/>
      <c r="BW69" s="133"/>
    </row>
    <row r="70" spans="1:75" ht="16.5" customHeight="1" thickTop="1" thickBot="1" x14ac:dyDescent="0.25">
      <c r="A70" s="162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16"/>
      <c r="O70" s="174" t="str">
        <f>IF(AA65="","",AA65)</f>
        <v/>
      </c>
      <c r="P70" s="174"/>
      <c r="Q70" s="174" t="s">
        <v>14</v>
      </c>
      <c r="R70" s="174"/>
      <c r="S70" s="174" t="str">
        <f>IF(W65="","",W65)</f>
        <v/>
      </c>
      <c r="T70" s="174"/>
      <c r="U70" s="114"/>
      <c r="V70" s="154"/>
      <c r="W70" s="154"/>
      <c r="X70" s="154"/>
      <c r="Y70" s="154"/>
      <c r="Z70" s="154"/>
      <c r="AA70" s="154"/>
      <c r="AB70" s="154"/>
      <c r="AC70" s="154"/>
      <c r="AD70" s="116"/>
      <c r="AE70" s="174"/>
      <c r="AF70" s="174"/>
      <c r="AG70" s="174" t="s">
        <v>14</v>
      </c>
      <c r="AH70" s="174"/>
      <c r="AI70" s="174"/>
      <c r="AJ70" s="174"/>
      <c r="AK70" s="114"/>
      <c r="AL70" s="116"/>
      <c r="AM70" s="174"/>
      <c r="AN70" s="174"/>
      <c r="AO70" s="174" t="s">
        <v>14</v>
      </c>
      <c r="AP70" s="174"/>
      <c r="AQ70" s="174"/>
      <c r="AR70" s="174"/>
      <c r="AS70" s="111"/>
      <c r="AT70" s="135"/>
      <c r="AU70" s="135"/>
      <c r="AV70" s="135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7"/>
      <c r="BP70" s="128"/>
      <c r="BQ70" s="129"/>
      <c r="BR70" s="120"/>
      <c r="BS70" s="120"/>
      <c r="BT70" s="120"/>
      <c r="BU70" s="120"/>
      <c r="BV70" s="120"/>
      <c r="BW70" s="133"/>
    </row>
    <row r="71" spans="1:75" ht="16.5" customHeight="1" thickTop="1" thickBot="1" x14ac:dyDescent="0.25">
      <c r="A71" s="162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16"/>
      <c r="O71" s="174"/>
      <c r="P71" s="174"/>
      <c r="Q71" s="174"/>
      <c r="R71" s="174"/>
      <c r="S71" s="174"/>
      <c r="T71" s="174"/>
      <c r="U71" s="114"/>
      <c r="V71" s="154"/>
      <c r="W71" s="154"/>
      <c r="X71" s="154"/>
      <c r="Y71" s="154"/>
      <c r="Z71" s="154"/>
      <c r="AA71" s="154"/>
      <c r="AB71" s="154"/>
      <c r="AC71" s="154"/>
      <c r="AD71" s="116"/>
      <c r="AE71" s="174"/>
      <c r="AF71" s="174"/>
      <c r="AG71" s="174"/>
      <c r="AH71" s="174"/>
      <c r="AI71" s="174"/>
      <c r="AJ71" s="174"/>
      <c r="AK71" s="114"/>
      <c r="AL71" s="116"/>
      <c r="AM71" s="174"/>
      <c r="AN71" s="174"/>
      <c r="AO71" s="174"/>
      <c r="AP71" s="174"/>
      <c r="AQ71" s="174"/>
      <c r="AR71" s="174"/>
      <c r="AS71" s="111"/>
      <c r="AT71" s="135"/>
      <c r="AU71" s="135"/>
      <c r="AV71" s="135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7"/>
      <c r="BP71" s="128"/>
      <c r="BQ71" s="129"/>
      <c r="BR71" s="120"/>
      <c r="BS71" s="120"/>
      <c r="BT71" s="120"/>
      <c r="BU71" s="120"/>
      <c r="BV71" s="120"/>
      <c r="BW71" s="133"/>
    </row>
    <row r="72" spans="1:75" ht="16.5" customHeight="1" thickTop="1" x14ac:dyDescent="0.2">
      <c r="A72" s="162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16"/>
      <c r="O72" s="174"/>
      <c r="P72" s="174"/>
      <c r="Q72" s="174"/>
      <c r="R72" s="174"/>
      <c r="S72" s="174"/>
      <c r="T72" s="174"/>
      <c r="U72" s="114"/>
      <c r="V72" s="154"/>
      <c r="W72" s="154"/>
      <c r="X72" s="154"/>
      <c r="Y72" s="154"/>
      <c r="Z72" s="154"/>
      <c r="AA72" s="154"/>
      <c r="AB72" s="154"/>
      <c r="AC72" s="154"/>
      <c r="AD72" s="116"/>
      <c r="AE72" s="174"/>
      <c r="AF72" s="174"/>
      <c r="AG72" s="174"/>
      <c r="AH72" s="174"/>
      <c r="AI72" s="174"/>
      <c r="AJ72" s="174"/>
      <c r="AK72" s="114"/>
      <c r="AL72" s="116"/>
      <c r="AM72" s="174"/>
      <c r="AN72" s="174"/>
      <c r="AO72" s="174"/>
      <c r="AP72" s="174"/>
      <c r="AQ72" s="174"/>
      <c r="AR72" s="174"/>
      <c r="AS72" s="111"/>
      <c r="AT72" s="136"/>
      <c r="AU72" s="136"/>
      <c r="AV72" s="136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27"/>
      <c r="BP72" s="128"/>
      <c r="BQ72" s="129"/>
      <c r="BR72" s="120"/>
      <c r="BS72" s="120"/>
      <c r="BT72" s="120"/>
      <c r="BU72" s="120"/>
      <c r="BV72" s="120"/>
      <c r="BW72" s="133"/>
    </row>
    <row r="73" spans="1:75" ht="16.5" customHeight="1" x14ac:dyDescent="0.2">
      <c r="A73" s="162" t="s">
        <v>65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7" t="str">
        <f>IF(O75="","",IF(O75&lt;S75,"●",IF(O75&gt;S75,"○",IF(O75=S75,"△"))))</f>
        <v/>
      </c>
      <c r="O73" s="167"/>
      <c r="P73" s="167"/>
      <c r="Q73" s="167"/>
      <c r="R73" s="167"/>
      <c r="S73" s="167"/>
      <c r="T73" s="167"/>
      <c r="U73" s="167"/>
      <c r="V73" s="167" t="str">
        <f>IF(W75="","",IF(W75&lt;AA75,"●",IF(W75&gt;AA75,"○",IF(W75=AA75,"△"))))</f>
        <v/>
      </c>
      <c r="W73" s="167"/>
      <c r="X73" s="167"/>
      <c r="Y73" s="167"/>
      <c r="Z73" s="167"/>
      <c r="AA73" s="167"/>
      <c r="AB73" s="167"/>
      <c r="AC73" s="167"/>
      <c r="AD73" s="168"/>
      <c r="AE73" s="168"/>
      <c r="AF73" s="168"/>
      <c r="AG73" s="168"/>
      <c r="AH73" s="168"/>
      <c r="AI73" s="168"/>
      <c r="AJ73" s="168"/>
      <c r="AK73" s="168"/>
      <c r="AL73" s="169">
        <v>6</v>
      </c>
      <c r="AM73" s="170"/>
      <c r="AN73" s="170"/>
      <c r="AO73" s="173" t="str">
        <f>IF(AM75="","",IF(AM75&lt;AQ75,"●",IF(AM75&gt;AQ75,"○",IF(AM75=AQ75,"△"))))</f>
        <v/>
      </c>
      <c r="AP73" s="173"/>
      <c r="AQ73" s="106"/>
      <c r="AR73" s="106"/>
      <c r="AS73" s="107"/>
      <c r="AT73" s="134">
        <f>COUNTIF(N73:AS74,"○")*1</f>
        <v>0</v>
      </c>
      <c r="AU73" s="134"/>
      <c r="AV73" s="134"/>
      <c r="AW73" s="121">
        <f>COUNTIF(N73:AS74,"●")*1</f>
        <v>0</v>
      </c>
      <c r="AX73" s="121"/>
      <c r="AY73" s="121"/>
      <c r="AZ73" s="121">
        <f>COUNTIF(N73:AS74,"△")*1</f>
        <v>0</v>
      </c>
      <c r="BA73" s="121"/>
      <c r="BB73" s="121"/>
      <c r="BC73" s="121">
        <f>COUNTIF(N73:AS74,"○")*3+COUNTIF(N73:AS74,"△")*1</f>
        <v>0</v>
      </c>
      <c r="BD73" s="121"/>
      <c r="BE73" s="121"/>
      <c r="BF73" s="121">
        <f>AE75+AM75+AI70+AI65</f>
        <v>0</v>
      </c>
      <c r="BG73" s="121"/>
      <c r="BH73" s="121"/>
      <c r="BI73" s="121">
        <f>AD73+AE65+AE70+AQ75</f>
        <v>0</v>
      </c>
      <c r="BJ73" s="121"/>
      <c r="BK73" s="121"/>
      <c r="BL73" s="121">
        <f>BF73-BI73</f>
        <v>0</v>
      </c>
      <c r="BM73" s="121"/>
      <c r="BN73" s="121"/>
      <c r="BO73" s="124">
        <f>RANK(BW73,BW63:BW82)</f>
        <v>1</v>
      </c>
      <c r="BP73" s="125"/>
      <c r="BQ73" s="126"/>
      <c r="BR73" s="120"/>
      <c r="BS73" s="120"/>
      <c r="BT73" s="120"/>
      <c r="BU73" s="120"/>
      <c r="BV73" s="120"/>
      <c r="BW73" s="133">
        <f>BC73+BL73/100+BF73/1000</f>
        <v>0</v>
      </c>
    </row>
    <row r="74" spans="1:75" ht="16.5" customHeight="1" thickBot="1" x14ac:dyDescent="0.25">
      <c r="A74" s="162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54"/>
      <c r="AE74" s="154"/>
      <c r="AF74" s="154"/>
      <c r="AG74" s="154"/>
      <c r="AH74" s="154"/>
      <c r="AI74" s="154"/>
      <c r="AJ74" s="154"/>
      <c r="AK74" s="154"/>
      <c r="AL74" s="171"/>
      <c r="AM74" s="172"/>
      <c r="AN74" s="172"/>
      <c r="AO74" s="174"/>
      <c r="AP74" s="174"/>
      <c r="AQ74" s="108"/>
      <c r="AR74" s="108"/>
      <c r="AS74" s="109"/>
      <c r="AT74" s="132"/>
      <c r="AU74" s="132"/>
      <c r="AV74" s="13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7"/>
      <c r="BP74" s="128"/>
      <c r="BQ74" s="129"/>
      <c r="BR74" s="120"/>
      <c r="BS74" s="120"/>
      <c r="BT74" s="120"/>
      <c r="BU74" s="120"/>
      <c r="BV74" s="120"/>
      <c r="BW74" s="133"/>
    </row>
    <row r="75" spans="1:75" ht="16.5" customHeight="1" thickTop="1" thickBot="1" x14ac:dyDescent="0.25">
      <c r="A75" s="162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16"/>
      <c r="O75" s="174" t="str">
        <f>IF(AI65="","",AI65)</f>
        <v/>
      </c>
      <c r="P75" s="174"/>
      <c r="Q75" s="174" t="s">
        <v>14</v>
      </c>
      <c r="R75" s="174"/>
      <c r="S75" s="174" t="str">
        <f>IF(AE65="","",AE65)</f>
        <v/>
      </c>
      <c r="T75" s="174"/>
      <c r="U75" s="114"/>
      <c r="V75" s="116"/>
      <c r="W75" s="174" t="str">
        <f>IF(AI70="","",AI70)</f>
        <v/>
      </c>
      <c r="X75" s="174"/>
      <c r="Y75" s="174" t="s">
        <v>14</v>
      </c>
      <c r="Z75" s="174"/>
      <c r="AA75" s="174" t="str">
        <f>IF(AE70="","",AE70)</f>
        <v/>
      </c>
      <c r="AB75" s="174"/>
      <c r="AC75" s="114"/>
      <c r="AD75" s="154"/>
      <c r="AE75" s="154"/>
      <c r="AF75" s="154"/>
      <c r="AG75" s="154"/>
      <c r="AH75" s="154"/>
      <c r="AI75" s="154"/>
      <c r="AJ75" s="154"/>
      <c r="AK75" s="154"/>
      <c r="AL75" s="116"/>
      <c r="AM75" s="174"/>
      <c r="AN75" s="174"/>
      <c r="AO75" s="174" t="s">
        <v>14</v>
      </c>
      <c r="AP75" s="174"/>
      <c r="AQ75" s="174"/>
      <c r="AR75" s="174"/>
      <c r="AS75" s="111"/>
      <c r="AT75" s="135"/>
      <c r="AU75" s="135"/>
      <c r="AV75" s="135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7"/>
      <c r="BP75" s="128"/>
      <c r="BQ75" s="129"/>
      <c r="BR75" s="120"/>
      <c r="BS75" s="120"/>
      <c r="BT75" s="120"/>
      <c r="BU75" s="120"/>
      <c r="BV75" s="120"/>
      <c r="BW75" s="133"/>
    </row>
    <row r="76" spans="1:75" ht="16.5" customHeight="1" thickTop="1" thickBot="1" x14ac:dyDescent="0.25">
      <c r="A76" s="162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16"/>
      <c r="O76" s="174"/>
      <c r="P76" s="174"/>
      <c r="Q76" s="174"/>
      <c r="R76" s="174"/>
      <c r="S76" s="174"/>
      <c r="T76" s="174"/>
      <c r="U76" s="114"/>
      <c r="V76" s="116"/>
      <c r="W76" s="174"/>
      <c r="X76" s="174"/>
      <c r="Y76" s="174"/>
      <c r="Z76" s="174"/>
      <c r="AA76" s="174"/>
      <c r="AB76" s="174"/>
      <c r="AC76" s="114"/>
      <c r="AD76" s="154"/>
      <c r="AE76" s="154"/>
      <c r="AF76" s="154"/>
      <c r="AG76" s="154"/>
      <c r="AH76" s="154"/>
      <c r="AI76" s="154"/>
      <c r="AJ76" s="154"/>
      <c r="AK76" s="154"/>
      <c r="AL76" s="116"/>
      <c r="AM76" s="174"/>
      <c r="AN76" s="174"/>
      <c r="AO76" s="174"/>
      <c r="AP76" s="174"/>
      <c r="AQ76" s="174"/>
      <c r="AR76" s="174"/>
      <c r="AS76" s="111"/>
      <c r="AT76" s="135"/>
      <c r="AU76" s="135"/>
      <c r="AV76" s="135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7"/>
      <c r="BP76" s="128"/>
      <c r="BQ76" s="129"/>
      <c r="BR76" s="120"/>
      <c r="BS76" s="120"/>
      <c r="BT76" s="120"/>
      <c r="BU76" s="120"/>
      <c r="BV76" s="120"/>
      <c r="BW76" s="133"/>
    </row>
    <row r="77" spans="1:75" ht="16.5" customHeight="1" thickTop="1" x14ac:dyDescent="0.2">
      <c r="A77" s="164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12"/>
      <c r="O77" s="176"/>
      <c r="P77" s="176"/>
      <c r="Q77" s="176"/>
      <c r="R77" s="176"/>
      <c r="S77" s="176"/>
      <c r="T77" s="176"/>
      <c r="U77" s="115"/>
      <c r="V77" s="112"/>
      <c r="W77" s="176"/>
      <c r="X77" s="176"/>
      <c r="Y77" s="176"/>
      <c r="Z77" s="176"/>
      <c r="AA77" s="176"/>
      <c r="AB77" s="176"/>
      <c r="AC77" s="115"/>
      <c r="AD77" s="157"/>
      <c r="AE77" s="157"/>
      <c r="AF77" s="157"/>
      <c r="AG77" s="157"/>
      <c r="AH77" s="157"/>
      <c r="AI77" s="157"/>
      <c r="AJ77" s="157"/>
      <c r="AK77" s="157"/>
      <c r="AL77" s="112"/>
      <c r="AM77" s="176"/>
      <c r="AN77" s="176"/>
      <c r="AO77" s="176"/>
      <c r="AP77" s="176"/>
      <c r="AQ77" s="176"/>
      <c r="AR77" s="176"/>
      <c r="AS77" s="110"/>
      <c r="AT77" s="135"/>
      <c r="AU77" s="135"/>
      <c r="AV77" s="135"/>
      <c r="AW77" s="123"/>
      <c r="AX77" s="123"/>
      <c r="AY77" s="123"/>
      <c r="AZ77" s="123"/>
      <c r="BA77" s="123"/>
      <c r="BB77" s="123"/>
      <c r="BC77" s="137"/>
      <c r="BD77" s="137"/>
      <c r="BE77" s="137"/>
      <c r="BF77" s="123"/>
      <c r="BG77" s="123"/>
      <c r="BH77" s="123"/>
      <c r="BI77" s="123"/>
      <c r="BJ77" s="123"/>
      <c r="BK77" s="123"/>
      <c r="BL77" s="123"/>
      <c r="BM77" s="123"/>
      <c r="BN77" s="123"/>
      <c r="BO77" s="127"/>
      <c r="BP77" s="128"/>
      <c r="BQ77" s="129"/>
      <c r="BR77" s="120"/>
      <c r="BS77" s="120"/>
      <c r="BT77" s="120"/>
      <c r="BU77" s="120"/>
      <c r="BV77" s="120"/>
      <c r="BW77" s="133"/>
    </row>
    <row r="78" spans="1:75" ht="16.5" customHeight="1" x14ac:dyDescent="0.2">
      <c r="A78" s="160" t="s">
        <v>59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53" t="str">
        <f>IF(O80="","",IF(O80&lt;S80,"●",IF(O80&gt;S80,"○",IF(O80=S80,"△"))))</f>
        <v/>
      </c>
      <c r="O78" s="153"/>
      <c r="P78" s="153"/>
      <c r="Q78" s="153"/>
      <c r="R78" s="153"/>
      <c r="S78" s="153"/>
      <c r="T78" s="153"/>
      <c r="U78" s="153"/>
      <c r="V78" s="153" t="str">
        <f>IF(W80="","",IF(W80&lt;AA80,"●",IF(W80&gt;AA80,"○",IF(W80=AA80,"△"))))</f>
        <v/>
      </c>
      <c r="W78" s="153"/>
      <c r="X78" s="153"/>
      <c r="Y78" s="153"/>
      <c r="Z78" s="153"/>
      <c r="AA78" s="153"/>
      <c r="AB78" s="153"/>
      <c r="AC78" s="153"/>
      <c r="AD78" s="153" t="str">
        <f>IF(AE80="","",IF(AE80&lt;AI80,"●",IF(AE80&gt;AI80,"○",IF(AE80=AI80,"△"))))</f>
        <v/>
      </c>
      <c r="AE78" s="153"/>
      <c r="AF78" s="153"/>
      <c r="AG78" s="153"/>
      <c r="AH78" s="153"/>
      <c r="AI78" s="153"/>
      <c r="AJ78" s="153"/>
      <c r="AK78" s="153"/>
      <c r="AL78" s="154"/>
      <c r="AM78" s="155"/>
      <c r="AN78" s="155"/>
      <c r="AO78" s="155"/>
      <c r="AP78" s="155"/>
      <c r="AQ78" s="155"/>
      <c r="AR78" s="155"/>
      <c r="AS78" s="156"/>
      <c r="AT78" s="132">
        <f>COUNTIF(N78:AS79,"○")*1</f>
        <v>0</v>
      </c>
      <c r="AU78" s="132"/>
      <c r="AV78" s="132"/>
      <c r="AW78" s="122">
        <f>COUNTIF(N78:AS79,"●")*1</f>
        <v>0</v>
      </c>
      <c r="AX78" s="122"/>
      <c r="AY78" s="122"/>
      <c r="AZ78" s="122">
        <f>COUNTIF(N78:AS79,"△")*1</f>
        <v>0</v>
      </c>
      <c r="BA78" s="122"/>
      <c r="BB78" s="122"/>
      <c r="BC78" s="121">
        <f>COUNTIF(N78:AS79,"○")*3+COUNTIF(N78:AS79,"△")*1</f>
        <v>0</v>
      </c>
      <c r="BD78" s="121"/>
      <c r="BE78" s="121"/>
      <c r="BF78" s="122">
        <f>AM80+AQ75+AQ70+AQ65</f>
        <v>0</v>
      </c>
      <c r="BG78" s="122"/>
      <c r="BH78" s="122"/>
      <c r="BI78" s="122">
        <f>AM75+AM70+AM65</f>
        <v>0</v>
      </c>
      <c r="BJ78" s="122"/>
      <c r="BK78" s="122"/>
      <c r="BL78" s="122">
        <f>BF78-BI78</f>
        <v>0</v>
      </c>
      <c r="BM78" s="122"/>
      <c r="BN78" s="122"/>
      <c r="BO78" s="124">
        <f>RANK(BW78,BW63:BW82)</f>
        <v>1</v>
      </c>
      <c r="BP78" s="125"/>
      <c r="BQ78" s="126"/>
      <c r="BR78" s="120"/>
      <c r="BS78" s="120"/>
      <c r="BT78" s="120"/>
      <c r="BU78" s="120"/>
      <c r="BV78" s="120"/>
      <c r="BW78" s="133">
        <f>BC78+BL78/100+BF78/1000</f>
        <v>0</v>
      </c>
    </row>
    <row r="79" spans="1:75" ht="16.5" customHeight="1" thickBot="1" x14ac:dyDescent="0.25">
      <c r="A79" s="160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4"/>
      <c r="AM79" s="155"/>
      <c r="AN79" s="155"/>
      <c r="AO79" s="155"/>
      <c r="AP79" s="155"/>
      <c r="AQ79" s="155"/>
      <c r="AR79" s="155"/>
      <c r="AS79" s="156"/>
      <c r="AT79" s="132"/>
      <c r="AU79" s="132"/>
      <c r="AV79" s="13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7"/>
      <c r="BP79" s="128"/>
      <c r="BQ79" s="129"/>
      <c r="BR79" s="120"/>
      <c r="BS79" s="120"/>
      <c r="BT79" s="120"/>
      <c r="BU79" s="120"/>
      <c r="BV79" s="120"/>
      <c r="BW79" s="133"/>
    </row>
    <row r="80" spans="1:75" ht="16.5" customHeight="1" thickTop="1" thickBot="1" x14ac:dyDescent="0.25">
      <c r="A80" s="162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16"/>
      <c r="O80" s="174" t="str">
        <f>IF(AQ65="","",AQ65)</f>
        <v/>
      </c>
      <c r="P80" s="174"/>
      <c r="Q80" s="174" t="s">
        <v>14</v>
      </c>
      <c r="R80" s="174"/>
      <c r="S80" s="174" t="str">
        <f>IF(AM65="","",AM65)</f>
        <v/>
      </c>
      <c r="T80" s="174"/>
      <c r="U80" s="114"/>
      <c r="V80" s="116"/>
      <c r="W80" s="174" t="str">
        <f>IF(AQ70="","",AQ70)</f>
        <v/>
      </c>
      <c r="X80" s="174"/>
      <c r="Y80" s="174" t="s">
        <v>14</v>
      </c>
      <c r="Z80" s="174"/>
      <c r="AA80" s="174" t="str">
        <f>IF(AM70="","",AM70)</f>
        <v/>
      </c>
      <c r="AB80" s="174"/>
      <c r="AC80" s="114"/>
      <c r="AD80" s="116"/>
      <c r="AE80" s="174" t="str">
        <f>IF(AQ75="","",AQ75)</f>
        <v/>
      </c>
      <c r="AF80" s="174"/>
      <c r="AG80" s="174" t="s">
        <v>14</v>
      </c>
      <c r="AH80" s="174"/>
      <c r="AI80" s="174" t="str">
        <f>IF(AM75="","",AM75)</f>
        <v/>
      </c>
      <c r="AJ80" s="174"/>
      <c r="AK80" s="114"/>
      <c r="AL80" s="154"/>
      <c r="AM80" s="155"/>
      <c r="AN80" s="155"/>
      <c r="AO80" s="155"/>
      <c r="AP80" s="155"/>
      <c r="AQ80" s="155"/>
      <c r="AR80" s="155"/>
      <c r="AS80" s="156"/>
      <c r="AT80" s="135"/>
      <c r="AU80" s="135"/>
      <c r="AV80" s="135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7"/>
      <c r="BP80" s="128"/>
      <c r="BQ80" s="129"/>
      <c r="BR80" s="120"/>
      <c r="BS80" s="120"/>
      <c r="BT80" s="120"/>
      <c r="BU80" s="120"/>
      <c r="BV80" s="120"/>
      <c r="BW80" s="133"/>
    </row>
    <row r="81" spans="1:75" ht="16.5" customHeight="1" thickTop="1" thickBot="1" x14ac:dyDescent="0.25">
      <c r="A81" s="162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16"/>
      <c r="O81" s="174"/>
      <c r="P81" s="174"/>
      <c r="Q81" s="174"/>
      <c r="R81" s="174"/>
      <c r="S81" s="174"/>
      <c r="T81" s="174"/>
      <c r="U81" s="114"/>
      <c r="V81" s="116"/>
      <c r="W81" s="174"/>
      <c r="X81" s="174"/>
      <c r="Y81" s="174"/>
      <c r="Z81" s="174"/>
      <c r="AA81" s="174"/>
      <c r="AB81" s="174"/>
      <c r="AC81" s="114"/>
      <c r="AD81" s="116"/>
      <c r="AE81" s="174"/>
      <c r="AF81" s="174"/>
      <c r="AG81" s="174"/>
      <c r="AH81" s="174"/>
      <c r="AI81" s="174"/>
      <c r="AJ81" s="174"/>
      <c r="AK81" s="114"/>
      <c r="AL81" s="154"/>
      <c r="AM81" s="155"/>
      <c r="AN81" s="155"/>
      <c r="AO81" s="155"/>
      <c r="AP81" s="155"/>
      <c r="AQ81" s="155"/>
      <c r="AR81" s="155"/>
      <c r="AS81" s="156"/>
      <c r="AT81" s="135"/>
      <c r="AU81" s="135"/>
      <c r="AV81" s="135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7"/>
      <c r="BP81" s="128"/>
      <c r="BQ81" s="129"/>
      <c r="BR81" s="120"/>
      <c r="BS81" s="120"/>
      <c r="BT81" s="120"/>
      <c r="BU81" s="120"/>
      <c r="BV81" s="120"/>
      <c r="BW81" s="133"/>
    </row>
    <row r="82" spans="1:75" ht="16.5" customHeight="1" thickTop="1" x14ac:dyDescent="0.2">
      <c r="A82" s="164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12"/>
      <c r="O82" s="176"/>
      <c r="P82" s="176"/>
      <c r="Q82" s="176"/>
      <c r="R82" s="176"/>
      <c r="S82" s="176"/>
      <c r="T82" s="176"/>
      <c r="U82" s="115"/>
      <c r="V82" s="112"/>
      <c r="W82" s="176"/>
      <c r="X82" s="176"/>
      <c r="Y82" s="176"/>
      <c r="Z82" s="176"/>
      <c r="AA82" s="176"/>
      <c r="AB82" s="176"/>
      <c r="AC82" s="115"/>
      <c r="AD82" s="112"/>
      <c r="AE82" s="176"/>
      <c r="AF82" s="176"/>
      <c r="AG82" s="176"/>
      <c r="AH82" s="176"/>
      <c r="AI82" s="176"/>
      <c r="AJ82" s="176"/>
      <c r="AK82" s="115"/>
      <c r="AL82" s="157"/>
      <c r="AM82" s="158"/>
      <c r="AN82" s="158"/>
      <c r="AO82" s="158"/>
      <c r="AP82" s="158"/>
      <c r="AQ82" s="158"/>
      <c r="AR82" s="158"/>
      <c r="AS82" s="159"/>
      <c r="AT82" s="135"/>
      <c r="AU82" s="135"/>
      <c r="AV82" s="135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30"/>
      <c r="BP82" s="131"/>
      <c r="BQ82" s="132"/>
      <c r="BR82" s="120"/>
      <c r="BS82" s="120"/>
      <c r="BT82" s="120"/>
      <c r="BU82" s="120"/>
      <c r="BV82" s="120"/>
      <c r="BW82" s="133"/>
    </row>
    <row r="83" spans="1:75" ht="17.2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5" ht="17.25" customHeight="1" x14ac:dyDescent="0.2"/>
  </sheetData>
  <mergeCells count="424">
    <mergeCell ref="O80:P82"/>
    <mergeCell ref="Q80:R82"/>
    <mergeCell ref="S80:T82"/>
    <mergeCell ref="W80:X82"/>
    <mergeCell ref="Y80:Z82"/>
    <mergeCell ref="AA80:AB82"/>
    <mergeCell ref="AE80:AF82"/>
    <mergeCell ref="AG80:AH82"/>
    <mergeCell ref="AI80:AJ82"/>
    <mergeCell ref="AM75:AN77"/>
    <mergeCell ref="AO75:AP77"/>
    <mergeCell ref="AQ75:AR77"/>
    <mergeCell ref="AT73:AV77"/>
    <mergeCell ref="AW73:AY77"/>
    <mergeCell ref="AZ73:BB77"/>
    <mergeCell ref="BC73:BE77"/>
    <mergeCell ref="BF73:BH77"/>
    <mergeCell ref="BI73:BK77"/>
    <mergeCell ref="BW63:BW67"/>
    <mergeCell ref="O70:P72"/>
    <mergeCell ref="Q70:R72"/>
    <mergeCell ref="S70:T72"/>
    <mergeCell ref="AE70:AF72"/>
    <mergeCell ref="AG70:AH72"/>
    <mergeCell ref="AI70:AJ72"/>
    <mergeCell ref="AM70:AN72"/>
    <mergeCell ref="AO70:AP72"/>
    <mergeCell ref="AQ70:AR72"/>
    <mergeCell ref="A62:M62"/>
    <mergeCell ref="N62:U62"/>
    <mergeCell ref="V62:AC62"/>
    <mergeCell ref="AD62:AK62"/>
    <mergeCell ref="AL62:AS62"/>
    <mergeCell ref="A63:M67"/>
    <mergeCell ref="N63:U67"/>
    <mergeCell ref="V63:X64"/>
    <mergeCell ref="Y63:Z64"/>
    <mergeCell ref="AD63:AF64"/>
    <mergeCell ref="AG63:AH64"/>
    <mergeCell ref="AL63:AN64"/>
    <mergeCell ref="AO63:AP64"/>
    <mergeCell ref="W65:X67"/>
    <mergeCell ref="Y65:Z67"/>
    <mergeCell ref="AA65:AB67"/>
    <mergeCell ref="AE65:AF67"/>
    <mergeCell ref="AG65:AH67"/>
    <mergeCell ref="AI65:AJ67"/>
    <mergeCell ref="AM65:AN67"/>
    <mergeCell ref="AO65:AP67"/>
    <mergeCell ref="AQ65:AR67"/>
    <mergeCell ref="AT62:AV62"/>
    <mergeCell ref="AW62:AY62"/>
    <mergeCell ref="AZ62:BB62"/>
    <mergeCell ref="BC62:BE62"/>
    <mergeCell ref="BF62:BH62"/>
    <mergeCell ref="BI62:BK62"/>
    <mergeCell ref="BL62:BN62"/>
    <mergeCell ref="BO62:BQ62"/>
    <mergeCell ref="AT63:AV67"/>
    <mergeCell ref="AW63:AY67"/>
    <mergeCell ref="AZ63:BB67"/>
    <mergeCell ref="BC63:BE67"/>
    <mergeCell ref="BF63:BH67"/>
    <mergeCell ref="BI63:BK67"/>
    <mergeCell ref="BL63:BN67"/>
    <mergeCell ref="BO63:BQ67"/>
    <mergeCell ref="A55:M59"/>
    <mergeCell ref="N55:U56"/>
    <mergeCell ref="V55:AC56"/>
    <mergeCell ref="AD55:AK56"/>
    <mergeCell ref="AL55:AS56"/>
    <mergeCell ref="AT55:BA59"/>
    <mergeCell ref="O57:P59"/>
    <mergeCell ref="Q57:R59"/>
    <mergeCell ref="S57:T59"/>
    <mergeCell ref="W57:X59"/>
    <mergeCell ref="Y57:Z59"/>
    <mergeCell ref="AA57:AB59"/>
    <mergeCell ref="AE57:AF59"/>
    <mergeCell ref="AG57:AH59"/>
    <mergeCell ref="AI57:AJ59"/>
    <mergeCell ref="AM57:AN59"/>
    <mergeCell ref="AO57:AP59"/>
    <mergeCell ref="AQ57:AR59"/>
    <mergeCell ref="AU42:AV44"/>
    <mergeCell ref="AW45:AX46"/>
    <mergeCell ref="AW47:AX49"/>
    <mergeCell ref="AY47:AZ49"/>
    <mergeCell ref="AU52:AV54"/>
    <mergeCell ref="AW52:AX54"/>
    <mergeCell ref="AY52:AZ54"/>
    <mergeCell ref="A50:M54"/>
    <mergeCell ref="N50:U51"/>
    <mergeCell ref="V50:AC51"/>
    <mergeCell ref="AD50:AK51"/>
    <mergeCell ref="AL50:AS54"/>
    <mergeCell ref="AT50:AV51"/>
    <mergeCell ref="AW50:AX51"/>
    <mergeCell ref="O52:P54"/>
    <mergeCell ref="Q52:R54"/>
    <mergeCell ref="S52:T54"/>
    <mergeCell ref="W52:X54"/>
    <mergeCell ref="Y52:Z54"/>
    <mergeCell ref="AA52:AB54"/>
    <mergeCell ref="AE52:AF54"/>
    <mergeCell ref="AG52:AH54"/>
    <mergeCell ref="AI52:AJ54"/>
    <mergeCell ref="A45:M49"/>
    <mergeCell ref="N45:U46"/>
    <mergeCell ref="V45:AC46"/>
    <mergeCell ref="AD45:AK49"/>
    <mergeCell ref="AL45:AN46"/>
    <mergeCell ref="AO45:AP46"/>
    <mergeCell ref="AT45:AV46"/>
    <mergeCell ref="O47:P49"/>
    <mergeCell ref="Q47:R49"/>
    <mergeCell ref="S47:T49"/>
    <mergeCell ref="W47:X49"/>
    <mergeCell ref="Y47:Z49"/>
    <mergeCell ref="AA47:AB49"/>
    <mergeCell ref="AM47:AN49"/>
    <mergeCell ref="AO47:AP49"/>
    <mergeCell ref="AQ47:AR49"/>
    <mergeCell ref="AU47:AV49"/>
    <mergeCell ref="AQ37:AR39"/>
    <mergeCell ref="AU37:AV39"/>
    <mergeCell ref="AW37:AX39"/>
    <mergeCell ref="AY37:AZ39"/>
    <mergeCell ref="AW42:AX44"/>
    <mergeCell ref="AY42:AZ44"/>
    <mergeCell ref="A40:M44"/>
    <mergeCell ref="N40:U41"/>
    <mergeCell ref="V40:AC44"/>
    <mergeCell ref="AD40:AF41"/>
    <mergeCell ref="AG40:AH41"/>
    <mergeCell ref="AL40:AN41"/>
    <mergeCell ref="AO40:AP41"/>
    <mergeCell ref="AT40:AV41"/>
    <mergeCell ref="AW40:AX41"/>
    <mergeCell ref="O42:P44"/>
    <mergeCell ref="Q42:R44"/>
    <mergeCell ref="S42:T44"/>
    <mergeCell ref="AE42:AF44"/>
    <mergeCell ref="AG42:AH44"/>
    <mergeCell ref="AI42:AJ44"/>
    <mergeCell ref="AM42:AN44"/>
    <mergeCell ref="AO42:AP44"/>
    <mergeCell ref="AQ42:AR44"/>
    <mergeCell ref="A34:M34"/>
    <mergeCell ref="N34:U34"/>
    <mergeCell ref="V34:AC34"/>
    <mergeCell ref="AD34:AK34"/>
    <mergeCell ref="AL34:AS34"/>
    <mergeCell ref="AT34:BA34"/>
    <mergeCell ref="AW35:AX36"/>
    <mergeCell ref="A35:M39"/>
    <mergeCell ref="N35:U39"/>
    <mergeCell ref="V35:X36"/>
    <mergeCell ref="Y35:Z36"/>
    <mergeCell ref="AD35:AF36"/>
    <mergeCell ref="AG35:AH36"/>
    <mergeCell ref="AL35:AN36"/>
    <mergeCell ref="AO35:AP36"/>
    <mergeCell ref="AT35:AV36"/>
    <mergeCell ref="W37:X39"/>
    <mergeCell ref="Y37:Z39"/>
    <mergeCell ref="AA37:AB39"/>
    <mergeCell ref="AE37:AF39"/>
    <mergeCell ref="AG37:AH39"/>
    <mergeCell ref="AI37:AJ39"/>
    <mergeCell ref="AM37:AN39"/>
    <mergeCell ref="AO37:AP39"/>
    <mergeCell ref="O14:P16"/>
    <mergeCell ref="B1:BY1"/>
    <mergeCell ref="AC3:BG3"/>
    <mergeCell ref="AU4:BZ5"/>
    <mergeCell ref="B5:V5"/>
    <mergeCell ref="Z5:AT5"/>
    <mergeCell ref="A6:M6"/>
    <mergeCell ref="N6:U6"/>
    <mergeCell ref="V6:AC6"/>
    <mergeCell ref="AD6:AK6"/>
    <mergeCell ref="AL6:AS6"/>
    <mergeCell ref="AT6:BA6"/>
    <mergeCell ref="BB6:BD6"/>
    <mergeCell ref="BE6:BG6"/>
    <mergeCell ref="BH6:BJ6"/>
    <mergeCell ref="BK6:BM6"/>
    <mergeCell ref="BN6:BP6"/>
    <mergeCell ref="BQ6:BS6"/>
    <mergeCell ref="BT6:BV6"/>
    <mergeCell ref="BW6:BY6"/>
    <mergeCell ref="A7:M11"/>
    <mergeCell ref="N7:U11"/>
    <mergeCell ref="V7:X8"/>
    <mergeCell ref="AT7:AV8"/>
    <mergeCell ref="BK7:BM11"/>
    <mergeCell ref="BT7:BV11"/>
    <mergeCell ref="BW7:BY11"/>
    <mergeCell ref="W9:X11"/>
    <mergeCell ref="Y9:Z11"/>
    <mergeCell ref="AA9:AB11"/>
    <mergeCell ref="AE9:AF11"/>
    <mergeCell ref="AG9:AH11"/>
    <mergeCell ref="AI9:AJ11"/>
    <mergeCell ref="AM9:AN11"/>
    <mergeCell ref="AO9:AP11"/>
    <mergeCell ref="AQ9:AR11"/>
    <mergeCell ref="AU9:AV11"/>
    <mergeCell ref="AW9:AX11"/>
    <mergeCell ref="AY9:AZ11"/>
    <mergeCell ref="Y7:Z8"/>
    <mergeCell ref="AD7:AF8"/>
    <mergeCell ref="AG7:AH8"/>
    <mergeCell ref="AL7:AN8"/>
    <mergeCell ref="AO7:AP8"/>
    <mergeCell ref="BN7:BP11"/>
    <mergeCell ref="BQ7:BS11"/>
    <mergeCell ref="AW7:AX8"/>
    <mergeCell ref="BB7:BD11"/>
    <mergeCell ref="BN12:BP16"/>
    <mergeCell ref="BQ12:BS16"/>
    <mergeCell ref="BT12:BV16"/>
    <mergeCell ref="BW12:BY16"/>
    <mergeCell ref="AY14:AZ16"/>
    <mergeCell ref="Q14:R16"/>
    <mergeCell ref="S14:T16"/>
    <mergeCell ref="AE14:AF16"/>
    <mergeCell ref="AG14:AH16"/>
    <mergeCell ref="AI14:AJ16"/>
    <mergeCell ref="AM14:AN16"/>
    <mergeCell ref="AO14:AP16"/>
    <mergeCell ref="AQ14:AR16"/>
    <mergeCell ref="AU14:AV16"/>
    <mergeCell ref="AD12:AF13"/>
    <mergeCell ref="AG12:AH13"/>
    <mergeCell ref="AL12:AN13"/>
    <mergeCell ref="AO12:AP13"/>
    <mergeCell ref="AT12:AV13"/>
    <mergeCell ref="AW12:AX13"/>
    <mergeCell ref="BK12:BM16"/>
    <mergeCell ref="AQ19:AR21"/>
    <mergeCell ref="AU19:AV21"/>
    <mergeCell ref="AW19:AX21"/>
    <mergeCell ref="AW14:AX16"/>
    <mergeCell ref="BB12:BD16"/>
    <mergeCell ref="BE12:BG16"/>
    <mergeCell ref="BH12:BJ16"/>
    <mergeCell ref="AY19:AZ21"/>
    <mergeCell ref="BE7:BG11"/>
    <mergeCell ref="BH7:BJ11"/>
    <mergeCell ref="A12:M16"/>
    <mergeCell ref="N12:U13"/>
    <mergeCell ref="V12:AC16"/>
    <mergeCell ref="BB17:BD21"/>
    <mergeCell ref="BE17:BG21"/>
    <mergeCell ref="BH17:BJ21"/>
    <mergeCell ref="BK17:BM21"/>
    <mergeCell ref="BN17:BP21"/>
    <mergeCell ref="A17:M21"/>
    <mergeCell ref="N17:U18"/>
    <mergeCell ref="V17:AC18"/>
    <mergeCell ref="AD17:AK21"/>
    <mergeCell ref="AL17:AN18"/>
    <mergeCell ref="AO17:AP18"/>
    <mergeCell ref="AT17:AV18"/>
    <mergeCell ref="AW17:AX18"/>
    <mergeCell ref="O19:P21"/>
    <mergeCell ref="Q19:R21"/>
    <mergeCell ref="S19:T21"/>
    <mergeCell ref="W19:X21"/>
    <mergeCell ref="Y19:Z21"/>
    <mergeCell ref="AA19:AB21"/>
    <mergeCell ref="AM19:AN21"/>
    <mergeCell ref="AO19:AP21"/>
    <mergeCell ref="BQ17:BS21"/>
    <mergeCell ref="BT17:BV21"/>
    <mergeCell ref="BW17:BY21"/>
    <mergeCell ref="A22:M26"/>
    <mergeCell ref="N22:U23"/>
    <mergeCell ref="V22:AC23"/>
    <mergeCell ref="AD22:AK23"/>
    <mergeCell ref="AL22:AS26"/>
    <mergeCell ref="AT22:AV23"/>
    <mergeCell ref="AW22:AX23"/>
    <mergeCell ref="BB22:BD26"/>
    <mergeCell ref="BE22:BG26"/>
    <mergeCell ref="BH22:BJ26"/>
    <mergeCell ref="BK22:BM26"/>
    <mergeCell ref="BN22:BP26"/>
    <mergeCell ref="BQ22:BS26"/>
    <mergeCell ref="BT22:BV26"/>
    <mergeCell ref="BW22:BY26"/>
    <mergeCell ref="O24:P26"/>
    <mergeCell ref="Q24:R26"/>
    <mergeCell ref="S24:T26"/>
    <mergeCell ref="W24:X26"/>
    <mergeCell ref="Y24:Z26"/>
    <mergeCell ref="AA24:AB26"/>
    <mergeCell ref="AE24:AF26"/>
    <mergeCell ref="AG24:AH26"/>
    <mergeCell ref="AI24:AJ26"/>
    <mergeCell ref="AU24:AV26"/>
    <mergeCell ref="AW24:AX26"/>
    <mergeCell ref="AY24:AZ26"/>
    <mergeCell ref="A27:M31"/>
    <mergeCell ref="N27:U28"/>
    <mergeCell ref="V27:AC28"/>
    <mergeCell ref="AD27:AK28"/>
    <mergeCell ref="AL27:AS28"/>
    <mergeCell ref="AT27:BA31"/>
    <mergeCell ref="BB27:BD31"/>
    <mergeCell ref="BE27:BG31"/>
    <mergeCell ref="BH27:BJ31"/>
    <mergeCell ref="BK27:BM31"/>
    <mergeCell ref="BN27:BP31"/>
    <mergeCell ref="BQ27:BS31"/>
    <mergeCell ref="BT27:BV31"/>
    <mergeCell ref="BW27:BY31"/>
    <mergeCell ref="O29:P31"/>
    <mergeCell ref="Q29:R31"/>
    <mergeCell ref="S29:T31"/>
    <mergeCell ref="W29:X31"/>
    <mergeCell ref="Y29:Z31"/>
    <mergeCell ref="AA29:AB31"/>
    <mergeCell ref="AE29:AF31"/>
    <mergeCell ref="AG29:AH31"/>
    <mergeCell ref="AI29:AJ31"/>
    <mergeCell ref="AM29:AN31"/>
    <mergeCell ref="AO29:AP31"/>
    <mergeCell ref="AQ29:AR31"/>
    <mergeCell ref="N78:U79"/>
    <mergeCell ref="V78:AC79"/>
    <mergeCell ref="AD78:AK79"/>
    <mergeCell ref="AL78:AS82"/>
    <mergeCell ref="A78:M82"/>
    <mergeCell ref="A68:M72"/>
    <mergeCell ref="N68:U69"/>
    <mergeCell ref="V68:AC72"/>
    <mergeCell ref="AD68:AF69"/>
    <mergeCell ref="AG68:AH69"/>
    <mergeCell ref="AL68:AN69"/>
    <mergeCell ref="AO68:AP69"/>
    <mergeCell ref="A73:M77"/>
    <mergeCell ref="N73:U74"/>
    <mergeCell ref="V73:AC74"/>
    <mergeCell ref="AD73:AK77"/>
    <mergeCell ref="AL73:AN74"/>
    <mergeCell ref="AO73:AP74"/>
    <mergeCell ref="O75:P77"/>
    <mergeCell ref="Q75:R77"/>
    <mergeCell ref="S75:T77"/>
    <mergeCell ref="W75:X77"/>
    <mergeCell ref="Y75:Z77"/>
    <mergeCell ref="AA75:AB77"/>
    <mergeCell ref="BB34:BD34"/>
    <mergeCell ref="BE34:BG34"/>
    <mergeCell ref="BH34:BJ34"/>
    <mergeCell ref="BK34:BM34"/>
    <mergeCell ref="BN34:BP34"/>
    <mergeCell ref="BQ34:BS34"/>
    <mergeCell ref="BT34:BV34"/>
    <mergeCell ref="BW34:BY34"/>
    <mergeCell ref="BB35:BD39"/>
    <mergeCell ref="BE35:BG39"/>
    <mergeCell ref="BH35:BJ39"/>
    <mergeCell ref="BK35:BM39"/>
    <mergeCell ref="BN35:BP39"/>
    <mergeCell ref="BQ35:BS39"/>
    <mergeCell ref="BT35:BV39"/>
    <mergeCell ref="BW35:BY39"/>
    <mergeCell ref="BB40:BD44"/>
    <mergeCell ref="BE40:BG44"/>
    <mergeCell ref="BH40:BJ44"/>
    <mergeCell ref="BK40:BM44"/>
    <mergeCell ref="BN40:BP44"/>
    <mergeCell ref="BQ40:BS44"/>
    <mergeCell ref="BT40:BV44"/>
    <mergeCell ref="BW40:BY44"/>
    <mergeCell ref="BB45:BD49"/>
    <mergeCell ref="BE45:BG49"/>
    <mergeCell ref="BH45:BJ49"/>
    <mergeCell ref="BK45:BM49"/>
    <mergeCell ref="BN45:BP49"/>
    <mergeCell ref="BQ45:BS49"/>
    <mergeCell ref="BT45:BV49"/>
    <mergeCell ref="BW45:BY49"/>
    <mergeCell ref="BB50:BD54"/>
    <mergeCell ref="BE50:BG54"/>
    <mergeCell ref="BH50:BJ54"/>
    <mergeCell ref="BK50:BM54"/>
    <mergeCell ref="BN50:BP54"/>
    <mergeCell ref="BQ50:BS54"/>
    <mergeCell ref="BT50:BV54"/>
    <mergeCell ref="BW50:BY54"/>
    <mergeCell ref="BB55:BD59"/>
    <mergeCell ref="BE55:BG59"/>
    <mergeCell ref="BH55:BJ59"/>
    <mergeCell ref="BK55:BM59"/>
    <mergeCell ref="BN55:BP59"/>
    <mergeCell ref="BQ55:BS59"/>
    <mergeCell ref="BT55:BV59"/>
    <mergeCell ref="BW55:BY59"/>
    <mergeCell ref="BC78:BE82"/>
    <mergeCell ref="BF78:BH82"/>
    <mergeCell ref="BI78:BK82"/>
    <mergeCell ref="BL78:BN82"/>
    <mergeCell ref="BO78:BQ82"/>
    <mergeCell ref="BW78:BW82"/>
    <mergeCell ref="AT68:AV72"/>
    <mergeCell ref="AW68:AY72"/>
    <mergeCell ref="AZ68:BB72"/>
    <mergeCell ref="BC68:BE72"/>
    <mergeCell ref="BF68:BH72"/>
    <mergeCell ref="BI68:BK72"/>
    <mergeCell ref="BL68:BN72"/>
    <mergeCell ref="BO68:BQ72"/>
    <mergeCell ref="BW68:BW72"/>
    <mergeCell ref="BL73:BN77"/>
    <mergeCell ref="BO73:BQ77"/>
    <mergeCell ref="BW73:BW77"/>
    <mergeCell ref="AT78:AV82"/>
    <mergeCell ref="AW78:AY82"/>
    <mergeCell ref="AZ78:BB82"/>
  </mergeCells>
  <phoneticPr fontId="21"/>
  <dataValidations count="1">
    <dataValidation type="list" allowBlank="1" showInputMessage="1" showErrorMessage="1" sqref="A60:M60 A33:M33" xr:uid="{00000000-0002-0000-0000-000000000000}">
      <formula1>#REF!</formula1>
    </dataValidation>
  </dataValidations>
  <pageMargins left="0.62992125984251968" right="0.43307086614173229" top="0.35433070866141736" bottom="0.35433070866141736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2933AA-2362-4F27-B7A1-02A9A9466731}">
          <x14:formula1>
            <xm:f>エンジョイ対戦表!$X$5:$X$18</xm:f>
          </x14:formula1>
          <xm:sqref>A7:M31 A35:M59 A63:M82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A61"/>
  <sheetViews>
    <sheetView tabSelected="1" view="pageBreakPreview" topLeftCell="A3" zoomScaleNormal="100" zoomScaleSheetLayoutView="100" workbookViewId="0">
      <selection activeCell="I39" sqref="I39"/>
    </sheetView>
  </sheetViews>
  <sheetFormatPr defaultColWidth="8.90625" defaultRowHeight="19" x14ac:dyDescent="0.2"/>
  <cols>
    <col min="1" max="1" width="20" style="6" customWidth="1"/>
    <col min="2" max="2" width="26.453125" style="6" customWidth="1"/>
    <col min="3" max="3" width="7.6328125" style="6" customWidth="1"/>
    <col min="4" max="4" width="11.26953125" style="6" customWidth="1"/>
    <col min="5" max="5" width="9.6328125" style="6" bestFit="1" customWidth="1"/>
    <col min="6" max="6" width="8.26953125" style="6" bestFit="1" customWidth="1"/>
    <col min="7" max="7" width="26.453125" style="79" customWidth="1"/>
    <col min="8" max="8" width="7.6328125" style="6" customWidth="1"/>
    <col min="9" max="9" width="26.453125" style="79" customWidth="1"/>
    <col min="10" max="11" width="26.453125" style="43" customWidth="1"/>
    <col min="12" max="12" width="4.08984375" style="6" customWidth="1"/>
    <col min="13" max="14" width="26.453125" style="6" customWidth="1"/>
    <col min="15" max="15" width="8.7265625" style="6" customWidth="1"/>
    <col min="16" max="17" width="11.26953125" style="6" customWidth="1"/>
    <col min="18" max="18" width="8.453125" style="6" customWidth="1"/>
    <col min="19" max="19" width="24.90625" style="6" customWidth="1"/>
    <col min="20" max="20" width="7.6328125" style="6" customWidth="1"/>
    <col min="21" max="23" width="24.90625" style="6" customWidth="1"/>
    <col min="24" max="24" width="21.08984375" style="6" customWidth="1"/>
    <col min="25" max="26" width="8.90625" style="6"/>
    <col min="27" max="27" width="9.90625" style="6" customWidth="1"/>
    <col min="28" max="16384" width="8.90625" style="6"/>
  </cols>
  <sheetData>
    <row r="1" spans="1:27" ht="87" customHeight="1" x14ac:dyDescent="0.25">
      <c r="A1" s="232" t="s">
        <v>17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4"/>
      <c r="M1" s="232" t="s">
        <v>17</v>
      </c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5"/>
      <c r="Y1" s="5"/>
      <c r="Z1" s="5"/>
      <c r="AA1" s="5"/>
    </row>
    <row r="2" spans="1:27" ht="47.5" customHeight="1" x14ac:dyDescent="0.3">
      <c r="A2" s="234" t="s">
        <v>18</v>
      </c>
      <c r="B2" s="234"/>
      <c r="C2" s="234"/>
      <c r="D2" s="235" t="s">
        <v>19</v>
      </c>
      <c r="E2" s="235"/>
      <c r="F2" s="235"/>
      <c r="G2" s="235"/>
      <c r="H2" s="236"/>
      <c r="I2" s="236"/>
      <c r="J2" s="237" t="s">
        <v>20</v>
      </c>
      <c r="K2" s="238"/>
      <c r="L2" s="4"/>
      <c r="M2" s="38"/>
      <c r="N2" s="241" t="s">
        <v>21</v>
      </c>
      <c r="O2" s="241"/>
      <c r="P2" s="241"/>
      <c r="Q2" s="241"/>
      <c r="R2" s="241"/>
      <c r="S2" s="242" t="s">
        <v>22</v>
      </c>
      <c r="T2" s="242"/>
      <c r="U2" s="242"/>
      <c r="V2" s="237" t="s">
        <v>20</v>
      </c>
      <c r="W2" s="238"/>
      <c r="X2" s="5"/>
      <c r="Y2" s="5"/>
      <c r="Z2" s="5"/>
      <c r="AA2" s="5"/>
    </row>
    <row r="3" spans="1:27" ht="58.9" customHeight="1" thickBot="1" x14ac:dyDescent="0.3">
      <c r="A3" s="234"/>
      <c r="B3" s="234"/>
      <c r="C3" s="234"/>
      <c r="D3" s="244" t="s">
        <v>23</v>
      </c>
      <c r="E3" s="244"/>
      <c r="F3" s="244"/>
      <c r="G3" s="245"/>
      <c r="H3" s="246"/>
      <c r="I3" s="246"/>
      <c r="J3" s="239"/>
      <c r="K3" s="240"/>
      <c r="L3" s="4"/>
      <c r="M3" s="247"/>
      <c r="N3" s="247"/>
      <c r="O3" s="247"/>
      <c r="P3" s="247"/>
      <c r="Q3" s="247"/>
      <c r="R3" s="247"/>
      <c r="S3" s="243"/>
      <c r="T3" s="243"/>
      <c r="U3" s="243"/>
      <c r="V3" s="239"/>
      <c r="W3" s="240"/>
      <c r="X3" s="5"/>
      <c r="Y3" s="5"/>
      <c r="Z3" s="5"/>
      <c r="AA3" s="5"/>
    </row>
    <row r="4" spans="1:27" ht="51.75" customHeight="1" x14ac:dyDescent="0.25">
      <c r="A4" s="7" t="s">
        <v>24</v>
      </c>
      <c r="B4" s="8" t="s">
        <v>25</v>
      </c>
      <c r="C4" s="9" t="s">
        <v>26</v>
      </c>
      <c r="D4" s="9" t="s">
        <v>27</v>
      </c>
      <c r="E4" s="9" t="s">
        <v>28</v>
      </c>
      <c r="F4" s="59" t="s">
        <v>29</v>
      </c>
      <c r="G4" s="248" t="s">
        <v>30</v>
      </c>
      <c r="H4" s="249"/>
      <c r="I4" s="250"/>
      <c r="J4" s="251" t="s">
        <v>31</v>
      </c>
      <c r="K4" s="252"/>
      <c r="L4" s="4"/>
      <c r="M4" s="7" t="s">
        <v>24</v>
      </c>
      <c r="N4" s="8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248" t="s">
        <v>30</v>
      </c>
      <c r="T4" s="249"/>
      <c r="U4" s="250"/>
      <c r="V4" s="251" t="s">
        <v>31</v>
      </c>
      <c r="W4" s="252"/>
      <c r="X4" s="5"/>
      <c r="Y4" s="5"/>
      <c r="Z4" s="5"/>
      <c r="AA4" s="5"/>
    </row>
    <row r="5" spans="1:27" ht="35.5" customHeight="1" x14ac:dyDescent="0.4">
      <c r="A5" s="28" t="s">
        <v>32</v>
      </c>
      <c r="B5" s="31">
        <v>44124</v>
      </c>
      <c r="C5" s="32" t="s">
        <v>33</v>
      </c>
      <c r="D5" s="17">
        <v>0.3125</v>
      </c>
      <c r="E5" s="17" t="s">
        <v>34</v>
      </c>
      <c r="F5" s="60">
        <v>1</v>
      </c>
      <c r="G5" s="81" t="s">
        <v>53</v>
      </c>
      <c r="H5" s="53" t="s">
        <v>35</v>
      </c>
      <c r="I5" s="89" t="s">
        <v>83</v>
      </c>
      <c r="J5" s="92" t="s">
        <v>86</v>
      </c>
      <c r="K5" s="93" t="s">
        <v>87</v>
      </c>
      <c r="L5" s="4"/>
      <c r="M5" s="40" t="s">
        <v>36</v>
      </c>
      <c r="N5" s="15">
        <v>44166</v>
      </c>
      <c r="O5" s="16" t="s">
        <v>33</v>
      </c>
      <c r="P5" s="17">
        <v>0.3125</v>
      </c>
      <c r="Q5" s="17" t="s">
        <v>37</v>
      </c>
      <c r="R5" s="60">
        <v>1</v>
      </c>
      <c r="S5" s="81"/>
      <c r="T5" s="53" t="s">
        <v>35</v>
      </c>
      <c r="U5" s="89"/>
      <c r="V5" s="105"/>
      <c r="W5" s="93"/>
      <c r="X5" s="5" t="s">
        <v>53</v>
      </c>
      <c r="Y5" s="5"/>
      <c r="Z5" s="5"/>
      <c r="AA5" s="11"/>
    </row>
    <row r="6" spans="1:27" ht="35.5" customHeight="1" x14ac:dyDescent="0.4">
      <c r="A6" s="28" t="s">
        <v>38</v>
      </c>
      <c r="B6" s="33"/>
      <c r="C6" s="19"/>
      <c r="D6" s="17">
        <v>0.34027777777777773</v>
      </c>
      <c r="E6" s="17" t="s">
        <v>34</v>
      </c>
      <c r="F6" s="60">
        <v>2</v>
      </c>
      <c r="G6" s="81" t="s">
        <v>84</v>
      </c>
      <c r="H6" s="54" t="s">
        <v>39</v>
      </c>
      <c r="I6" s="82" t="s">
        <v>48</v>
      </c>
      <c r="J6" s="92" t="s">
        <v>53</v>
      </c>
      <c r="K6" s="93" t="s">
        <v>83</v>
      </c>
      <c r="L6" s="4"/>
      <c r="M6" s="22" t="s">
        <v>38</v>
      </c>
      <c r="N6" s="30"/>
      <c r="O6" s="41"/>
      <c r="P6" s="17">
        <v>0.34027777777777773</v>
      </c>
      <c r="Q6" s="17" t="s">
        <v>37</v>
      </c>
      <c r="R6" s="60">
        <v>2</v>
      </c>
      <c r="S6" s="81"/>
      <c r="T6" s="54" t="s">
        <v>39</v>
      </c>
      <c r="U6" s="82"/>
      <c r="V6" s="92"/>
      <c r="W6" s="93"/>
      <c r="X6" s="5" t="s">
        <v>83</v>
      </c>
      <c r="Y6" s="5"/>
      <c r="Z6" s="5"/>
      <c r="AA6" s="11"/>
    </row>
    <row r="7" spans="1:27" ht="35.5" customHeight="1" x14ac:dyDescent="0.4">
      <c r="A7" s="28"/>
      <c r="B7" s="33"/>
      <c r="C7" s="19"/>
      <c r="D7" s="17">
        <v>0.36805555555555558</v>
      </c>
      <c r="E7" s="17" t="s">
        <v>40</v>
      </c>
      <c r="F7" s="66">
        <v>3</v>
      </c>
      <c r="G7" s="82" t="s">
        <v>86</v>
      </c>
      <c r="H7" s="54" t="s">
        <v>39</v>
      </c>
      <c r="I7" s="82" t="s">
        <v>87</v>
      </c>
      <c r="J7" s="92" t="s">
        <v>84</v>
      </c>
      <c r="K7" s="93" t="s">
        <v>48</v>
      </c>
      <c r="L7" s="4"/>
      <c r="M7" s="22"/>
      <c r="N7" s="30"/>
      <c r="O7" s="41"/>
      <c r="P7" s="17">
        <v>0.36805555555555558</v>
      </c>
      <c r="Q7" s="17" t="s">
        <v>41</v>
      </c>
      <c r="R7" s="66">
        <v>3</v>
      </c>
      <c r="S7" s="82"/>
      <c r="T7" s="54" t="s">
        <v>39</v>
      </c>
      <c r="U7" s="82"/>
      <c r="V7" s="92"/>
      <c r="W7" s="93"/>
      <c r="X7" s="5" t="s">
        <v>84</v>
      </c>
      <c r="Y7" s="5"/>
      <c r="Z7" s="5"/>
      <c r="AA7" s="11"/>
    </row>
    <row r="8" spans="1:27" ht="35.5" customHeight="1" x14ac:dyDescent="0.4">
      <c r="A8" s="28"/>
      <c r="B8" s="57"/>
      <c r="C8" s="19"/>
      <c r="D8" s="29"/>
      <c r="E8" s="29"/>
      <c r="F8" s="61"/>
      <c r="G8" s="83"/>
      <c r="H8" s="55" t="s">
        <v>39</v>
      </c>
      <c r="I8" s="83"/>
      <c r="J8" s="94"/>
      <c r="K8" s="95"/>
      <c r="L8" s="4"/>
      <c r="M8" s="22"/>
      <c r="N8" s="34"/>
      <c r="O8" s="41"/>
      <c r="P8" s="29"/>
      <c r="Q8" s="29"/>
      <c r="R8" s="61"/>
      <c r="S8" s="83"/>
      <c r="T8" s="55" t="s">
        <v>39</v>
      </c>
      <c r="U8" s="83"/>
      <c r="V8" s="94"/>
      <c r="W8" s="95"/>
      <c r="X8" s="5" t="s">
        <v>48</v>
      </c>
      <c r="Y8" s="5"/>
      <c r="Z8" s="5"/>
      <c r="AA8" s="11"/>
    </row>
    <row r="9" spans="1:27" ht="35.5" customHeight="1" x14ac:dyDescent="0.4">
      <c r="A9" s="28" t="s">
        <v>42</v>
      </c>
      <c r="B9" s="20"/>
      <c r="C9" s="19"/>
      <c r="D9" s="17">
        <v>0.3125</v>
      </c>
      <c r="E9" s="17" t="s">
        <v>40</v>
      </c>
      <c r="F9" s="60">
        <v>4</v>
      </c>
      <c r="G9" s="81" t="s">
        <v>47</v>
      </c>
      <c r="H9" s="54" t="s">
        <v>39</v>
      </c>
      <c r="I9" s="82" t="s">
        <v>58</v>
      </c>
      <c r="J9" s="92" t="s">
        <v>65</v>
      </c>
      <c r="K9" s="93" t="s">
        <v>59</v>
      </c>
      <c r="L9" s="4"/>
      <c r="M9" s="22" t="s">
        <v>43</v>
      </c>
      <c r="N9" s="10"/>
      <c r="O9" s="41"/>
      <c r="P9" s="17">
        <v>0.3125</v>
      </c>
      <c r="Q9" s="17" t="s">
        <v>41</v>
      </c>
      <c r="R9" s="60">
        <v>4</v>
      </c>
      <c r="S9" s="81"/>
      <c r="T9" s="54" t="s">
        <v>39</v>
      </c>
      <c r="U9" s="82"/>
      <c r="V9" s="92"/>
      <c r="W9" s="93"/>
      <c r="X9" s="5" t="s">
        <v>85</v>
      </c>
      <c r="Y9" s="5"/>
      <c r="Z9" s="5"/>
      <c r="AA9" s="11" t="s">
        <v>44</v>
      </c>
    </row>
    <row r="10" spans="1:27" ht="35.5" customHeight="1" x14ac:dyDescent="0.4">
      <c r="A10" s="28"/>
      <c r="B10" s="20"/>
      <c r="C10" s="19"/>
      <c r="D10" s="17">
        <v>0.34027777777777773</v>
      </c>
      <c r="E10" s="17" t="s">
        <v>45</v>
      </c>
      <c r="F10" s="60">
        <v>5</v>
      </c>
      <c r="G10" s="81" t="s">
        <v>56</v>
      </c>
      <c r="H10" s="54" t="s">
        <v>39</v>
      </c>
      <c r="I10" s="82" t="s">
        <v>57</v>
      </c>
      <c r="J10" s="92" t="s">
        <v>47</v>
      </c>
      <c r="K10" s="93" t="s">
        <v>58</v>
      </c>
      <c r="L10" s="4"/>
      <c r="M10" s="22"/>
      <c r="N10" s="13"/>
      <c r="O10" s="41"/>
      <c r="P10" s="17">
        <v>0.34027777777777773</v>
      </c>
      <c r="Q10" s="17" t="s">
        <v>46</v>
      </c>
      <c r="R10" s="60">
        <v>5</v>
      </c>
      <c r="S10" s="81"/>
      <c r="T10" s="54" t="s">
        <v>39</v>
      </c>
      <c r="U10" s="82"/>
      <c r="V10" s="92"/>
      <c r="W10" s="93"/>
      <c r="X10" s="5" t="s">
        <v>86</v>
      </c>
      <c r="Y10" s="5"/>
      <c r="Z10" s="5"/>
      <c r="AA10" s="11" t="s">
        <v>47</v>
      </c>
    </row>
    <row r="11" spans="1:27" ht="35.5" customHeight="1" x14ac:dyDescent="0.4">
      <c r="A11" s="28"/>
      <c r="B11" s="20"/>
      <c r="C11" s="19"/>
      <c r="D11" s="17">
        <v>0.36805555555555558</v>
      </c>
      <c r="E11" s="17" t="s">
        <v>45</v>
      </c>
      <c r="F11" s="66">
        <v>6</v>
      </c>
      <c r="G11" s="82" t="s">
        <v>65</v>
      </c>
      <c r="H11" s="54" t="s">
        <v>39</v>
      </c>
      <c r="I11" s="82" t="s">
        <v>59</v>
      </c>
      <c r="J11" s="92" t="s">
        <v>88</v>
      </c>
      <c r="K11" s="93" t="s">
        <v>57</v>
      </c>
      <c r="L11" s="4"/>
      <c r="M11" s="22"/>
      <c r="N11" s="13"/>
      <c r="O11" s="41"/>
      <c r="P11" s="17">
        <v>0.36805555555555558</v>
      </c>
      <c r="Q11" s="17" t="s">
        <v>46</v>
      </c>
      <c r="R11" s="66">
        <v>6</v>
      </c>
      <c r="S11" s="82"/>
      <c r="T11" s="54" t="s">
        <v>39</v>
      </c>
      <c r="U11" s="82"/>
      <c r="V11" s="92"/>
      <c r="W11" s="93"/>
      <c r="X11" s="5" t="s">
        <v>87</v>
      </c>
      <c r="Y11" s="5"/>
      <c r="Z11" s="5"/>
      <c r="AA11" s="11" t="s">
        <v>48</v>
      </c>
    </row>
    <row r="12" spans="1:27" ht="35.5" customHeight="1" x14ac:dyDescent="0.4">
      <c r="A12" s="28"/>
      <c r="B12" s="57"/>
      <c r="C12" s="12"/>
      <c r="D12" s="27"/>
      <c r="E12" s="14"/>
      <c r="F12" s="62"/>
      <c r="G12" s="84"/>
      <c r="H12" s="56" t="s">
        <v>39</v>
      </c>
      <c r="I12" s="84"/>
      <c r="J12" s="96"/>
      <c r="K12" s="97"/>
      <c r="L12" s="4"/>
      <c r="M12" s="23"/>
      <c r="N12" s="35"/>
      <c r="O12" s="14"/>
      <c r="P12" s="27"/>
      <c r="Q12" s="14"/>
      <c r="R12" s="62"/>
      <c r="S12" s="84"/>
      <c r="T12" s="56" t="s">
        <v>39</v>
      </c>
      <c r="U12" s="84"/>
      <c r="V12" s="96"/>
      <c r="W12" s="97"/>
      <c r="X12" s="5" t="s">
        <v>47</v>
      </c>
      <c r="Y12" s="5"/>
      <c r="Z12" s="5"/>
      <c r="AA12" s="11" t="s">
        <v>49</v>
      </c>
    </row>
    <row r="13" spans="1:27" ht="35.5" customHeight="1" x14ac:dyDescent="0.4">
      <c r="A13" s="40" t="s">
        <v>50</v>
      </c>
      <c r="B13" s="15">
        <v>44131</v>
      </c>
      <c r="C13" s="16" t="s">
        <v>33</v>
      </c>
      <c r="D13" s="17">
        <v>0.3125</v>
      </c>
      <c r="E13" s="17" t="s">
        <v>45</v>
      </c>
      <c r="F13" s="63">
        <v>11</v>
      </c>
      <c r="G13" s="85" t="s">
        <v>56</v>
      </c>
      <c r="H13" s="54" t="s">
        <v>39</v>
      </c>
      <c r="I13" s="88" t="s">
        <v>65</v>
      </c>
      <c r="J13" s="92" t="s">
        <v>83</v>
      </c>
      <c r="K13" s="93" t="s">
        <v>85</v>
      </c>
      <c r="L13" s="4"/>
      <c r="M13" s="22" t="s">
        <v>51</v>
      </c>
      <c r="N13" s="10">
        <v>44173</v>
      </c>
      <c r="O13" s="16" t="s">
        <v>33</v>
      </c>
      <c r="P13" s="17">
        <v>0.3125</v>
      </c>
      <c r="Q13" s="17" t="s">
        <v>46</v>
      </c>
      <c r="R13" s="63">
        <v>11</v>
      </c>
      <c r="S13" s="85"/>
      <c r="T13" s="54" t="s">
        <v>39</v>
      </c>
      <c r="U13" s="88"/>
      <c r="V13" s="92"/>
      <c r="W13" s="93"/>
      <c r="X13" s="5" t="s">
        <v>58</v>
      </c>
      <c r="Y13" s="5"/>
      <c r="Z13" s="5"/>
      <c r="AA13" s="11" t="s">
        <v>52</v>
      </c>
    </row>
    <row r="14" spans="1:27" ht="35.5" customHeight="1" x14ac:dyDescent="0.4">
      <c r="A14" s="22" t="s">
        <v>38</v>
      </c>
      <c r="B14" s="13"/>
      <c r="C14" s="41"/>
      <c r="D14" s="17">
        <v>0.34027777777777773</v>
      </c>
      <c r="E14" s="17" t="s">
        <v>45</v>
      </c>
      <c r="F14" s="63">
        <v>12</v>
      </c>
      <c r="G14" s="85" t="s">
        <v>57</v>
      </c>
      <c r="H14" s="54" t="s">
        <v>39</v>
      </c>
      <c r="I14" s="88" t="s">
        <v>59</v>
      </c>
      <c r="J14" s="92" t="s">
        <v>56</v>
      </c>
      <c r="K14" s="93" t="s">
        <v>65</v>
      </c>
      <c r="L14" s="4"/>
      <c r="M14" s="22" t="s">
        <v>38</v>
      </c>
      <c r="N14" s="36"/>
      <c r="O14" s="41"/>
      <c r="P14" s="17">
        <v>0.34027777777777773</v>
      </c>
      <c r="Q14" s="17" t="s">
        <v>46</v>
      </c>
      <c r="R14" s="68">
        <v>12</v>
      </c>
      <c r="S14" s="85"/>
      <c r="T14" s="54" t="s">
        <v>39</v>
      </c>
      <c r="U14" s="88"/>
      <c r="V14" s="92"/>
      <c r="W14" s="93"/>
      <c r="X14" s="5" t="s">
        <v>88</v>
      </c>
      <c r="Y14" s="5"/>
      <c r="Z14" s="5"/>
      <c r="AA14" s="11" t="s">
        <v>53</v>
      </c>
    </row>
    <row r="15" spans="1:27" ht="35.5" customHeight="1" x14ac:dyDescent="0.4">
      <c r="A15" s="22"/>
      <c r="B15" s="13"/>
      <c r="C15" s="41"/>
      <c r="D15" s="17">
        <v>0.36805555555555558</v>
      </c>
      <c r="E15" s="17" t="s">
        <v>34</v>
      </c>
      <c r="F15" s="63">
        <v>7</v>
      </c>
      <c r="G15" s="85" t="s">
        <v>83</v>
      </c>
      <c r="H15" s="54" t="s">
        <v>39</v>
      </c>
      <c r="I15" s="88" t="s">
        <v>85</v>
      </c>
      <c r="J15" s="92" t="s">
        <v>57</v>
      </c>
      <c r="K15" s="93" t="s">
        <v>59</v>
      </c>
      <c r="L15" s="4"/>
      <c r="M15" s="22"/>
      <c r="N15" s="36"/>
      <c r="O15" s="41"/>
      <c r="P15" s="17">
        <v>0.36805555555555558</v>
      </c>
      <c r="Q15" s="17" t="s">
        <v>37</v>
      </c>
      <c r="R15" s="68">
        <v>7</v>
      </c>
      <c r="S15" s="85"/>
      <c r="T15" s="54" t="s">
        <v>39</v>
      </c>
      <c r="U15" s="88"/>
      <c r="V15" s="92"/>
      <c r="W15" s="93"/>
      <c r="X15" s="5" t="s">
        <v>56</v>
      </c>
      <c r="Y15" s="5"/>
      <c r="Z15" s="5"/>
      <c r="AA15" s="11" t="s">
        <v>54</v>
      </c>
    </row>
    <row r="16" spans="1:27" ht="35.5" customHeight="1" x14ac:dyDescent="0.4">
      <c r="A16" s="22"/>
      <c r="B16" s="57"/>
      <c r="C16" s="41"/>
      <c r="D16" s="29"/>
      <c r="E16" s="29"/>
      <c r="F16" s="64"/>
      <c r="G16" s="86"/>
      <c r="H16" s="55"/>
      <c r="I16" s="90"/>
      <c r="J16" s="103"/>
      <c r="K16" s="104"/>
      <c r="L16" s="4"/>
      <c r="M16" s="22"/>
      <c r="N16" s="34"/>
      <c r="O16" s="37"/>
      <c r="P16" s="29"/>
      <c r="Q16" s="29"/>
      <c r="R16" s="64"/>
      <c r="S16" s="86"/>
      <c r="T16" s="55"/>
      <c r="U16" s="90"/>
      <c r="V16" s="103"/>
      <c r="W16" s="104"/>
      <c r="X16" s="5" t="s">
        <v>57</v>
      </c>
      <c r="Y16" s="5"/>
      <c r="Z16" s="5"/>
      <c r="AA16" s="11" t="s">
        <v>55</v>
      </c>
    </row>
    <row r="17" spans="1:27" ht="35.5" customHeight="1" x14ac:dyDescent="0.4">
      <c r="A17" s="22" t="s">
        <v>43</v>
      </c>
      <c r="B17" s="10"/>
      <c r="C17" s="41"/>
      <c r="D17" s="17">
        <v>0.3125</v>
      </c>
      <c r="E17" s="41" t="s">
        <v>34</v>
      </c>
      <c r="F17" s="63">
        <v>8</v>
      </c>
      <c r="G17" s="85" t="s">
        <v>53</v>
      </c>
      <c r="H17" s="54" t="s">
        <v>39</v>
      </c>
      <c r="I17" s="88" t="s">
        <v>84</v>
      </c>
      <c r="J17" s="92" t="s">
        <v>86</v>
      </c>
      <c r="K17" s="93" t="s">
        <v>47</v>
      </c>
      <c r="L17" s="4"/>
      <c r="M17" s="22" t="s">
        <v>43</v>
      </c>
      <c r="N17" s="36"/>
      <c r="O17" s="41"/>
      <c r="P17" s="17">
        <v>0.3125</v>
      </c>
      <c r="Q17" s="41" t="s">
        <v>37</v>
      </c>
      <c r="R17" s="63">
        <v>8</v>
      </c>
      <c r="S17" s="85"/>
      <c r="T17" s="54" t="s">
        <v>39</v>
      </c>
      <c r="U17" s="88"/>
      <c r="V17" s="92"/>
      <c r="W17" s="93"/>
      <c r="X17" s="5" t="s">
        <v>65</v>
      </c>
      <c r="Y17" s="5"/>
      <c r="Z17" s="5"/>
      <c r="AA17" s="11" t="s">
        <v>56</v>
      </c>
    </row>
    <row r="18" spans="1:27" ht="35.5" customHeight="1" x14ac:dyDescent="0.4">
      <c r="A18" s="22"/>
      <c r="B18" s="13"/>
      <c r="C18" s="41"/>
      <c r="D18" s="17">
        <v>0.34027777777777773</v>
      </c>
      <c r="E18" s="41" t="s">
        <v>40</v>
      </c>
      <c r="F18" s="63">
        <v>9</v>
      </c>
      <c r="G18" s="85" t="s">
        <v>87</v>
      </c>
      <c r="H18" s="54" t="s">
        <v>39</v>
      </c>
      <c r="I18" s="88" t="s">
        <v>88</v>
      </c>
      <c r="J18" s="92" t="s">
        <v>53</v>
      </c>
      <c r="K18" s="93" t="s">
        <v>84</v>
      </c>
      <c r="L18" s="4"/>
      <c r="M18" s="22"/>
      <c r="N18" s="20"/>
      <c r="O18" s="41"/>
      <c r="P18" s="17">
        <v>0.34027777777777773</v>
      </c>
      <c r="Q18" s="41" t="s">
        <v>41</v>
      </c>
      <c r="R18" s="63">
        <v>9</v>
      </c>
      <c r="S18" s="85"/>
      <c r="T18" s="54" t="s">
        <v>39</v>
      </c>
      <c r="U18" s="88"/>
      <c r="V18" s="92"/>
      <c r="W18" s="93"/>
      <c r="X18" s="5" t="s">
        <v>59</v>
      </c>
      <c r="Y18" s="5"/>
      <c r="Z18" s="5"/>
      <c r="AA18" s="11" t="s">
        <v>57</v>
      </c>
    </row>
    <row r="19" spans="1:27" ht="35.5" customHeight="1" x14ac:dyDescent="0.4">
      <c r="A19" s="22"/>
      <c r="B19" s="13"/>
      <c r="C19" s="41"/>
      <c r="D19" s="17">
        <v>0.36805555555555558</v>
      </c>
      <c r="E19" s="41" t="s">
        <v>40</v>
      </c>
      <c r="F19" s="63">
        <v>10</v>
      </c>
      <c r="G19" s="85" t="s">
        <v>86</v>
      </c>
      <c r="H19" s="54" t="s">
        <v>39</v>
      </c>
      <c r="I19" s="88" t="s">
        <v>47</v>
      </c>
      <c r="J19" s="92" t="s">
        <v>87</v>
      </c>
      <c r="K19" s="93" t="s">
        <v>88</v>
      </c>
      <c r="L19" s="4"/>
      <c r="M19" s="22"/>
      <c r="N19" s="20"/>
      <c r="O19" s="41"/>
      <c r="P19" s="17">
        <v>0.36805555555555558</v>
      </c>
      <c r="Q19" s="41" t="s">
        <v>41</v>
      </c>
      <c r="R19" s="63">
        <v>10</v>
      </c>
      <c r="S19" s="85"/>
      <c r="T19" s="54" t="s">
        <v>39</v>
      </c>
      <c r="U19" s="88"/>
      <c r="V19" s="92"/>
      <c r="W19" s="93"/>
      <c r="X19" s="5"/>
      <c r="Y19" s="5"/>
      <c r="Z19" s="5"/>
      <c r="AA19" s="11" t="s">
        <v>58</v>
      </c>
    </row>
    <row r="20" spans="1:27" ht="35.5" customHeight="1" x14ac:dyDescent="0.4">
      <c r="A20" s="23"/>
      <c r="B20" s="58"/>
      <c r="C20" s="14"/>
      <c r="D20" s="27"/>
      <c r="E20" s="27"/>
      <c r="F20" s="65"/>
      <c r="G20" s="87"/>
      <c r="H20" s="56"/>
      <c r="I20" s="91"/>
      <c r="J20" s="98"/>
      <c r="K20" s="99"/>
      <c r="L20" s="4"/>
      <c r="M20" s="23"/>
      <c r="N20" s="35"/>
      <c r="O20" s="14"/>
      <c r="P20" s="27"/>
      <c r="Q20" s="27"/>
      <c r="R20" s="65"/>
      <c r="S20" s="87"/>
      <c r="T20" s="56"/>
      <c r="U20" s="91"/>
      <c r="V20" s="98"/>
      <c r="W20" s="99"/>
      <c r="X20" s="5"/>
      <c r="Y20" s="5"/>
      <c r="Z20" s="5"/>
      <c r="AA20" s="11" t="s">
        <v>59</v>
      </c>
    </row>
    <row r="21" spans="1:27" ht="35.5" customHeight="1" x14ac:dyDescent="0.4">
      <c r="A21" s="22" t="s">
        <v>60</v>
      </c>
      <c r="B21" s="10">
        <v>44145</v>
      </c>
      <c r="C21" s="41" t="s">
        <v>61</v>
      </c>
      <c r="D21" s="17">
        <v>0.3125</v>
      </c>
      <c r="E21" s="17" t="s">
        <v>40</v>
      </c>
      <c r="F21" s="60">
        <v>15</v>
      </c>
      <c r="G21" s="85" t="s">
        <v>58</v>
      </c>
      <c r="H21" s="54" t="s">
        <v>39</v>
      </c>
      <c r="I21" s="88" t="s">
        <v>88</v>
      </c>
      <c r="J21" s="92" t="s">
        <v>57</v>
      </c>
      <c r="K21" s="93" t="s">
        <v>65</v>
      </c>
      <c r="L21" s="4"/>
      <c r="M21" s="22" t="s">
        <v>62</v>
      </c>
      <c r="N21" s="21">
        <v>44180</v>
      </c>
      <c r="O21" s="41" t="s">
        <v>61</v>
      </c>
      <c r="P21" s="17">
        <v>0.3125</v>
      </c>
      <c r="Q21" s="17" t="s">
        <v>41</v>
      </c>
      <c r="R21" s="60">
        <v>15</v>
      </c>
      <c r="S21" s="85"/>
      <c r="T21" s="54" t="s">
        <v>39</v>
      </c>
      <c r="U21" s="88"/>
      <c r="V21" s="92"/>
      <c r="W21" s="93"/>
      <c r="X21" s="5"/>
      <c r="Y21" s="5"/>
      <c r="Z21" s="5"/>
      <c r="AA21" s="11" t="s">
        <v>63</v>
      </c>
    </row>
    <row r="22" spans="1:27" ht="35.5" customHeight="1" x14ac:dyDescent="0.4">
      <c r="A22" s="22" t="s">
        <v>38</v>
      </c>
      <c r="B22" s="13"/>
      <c r="C22" s="41"/>
      <c r="D22" s="17">
        <v>0.34027777777777773</v>
      </c>
      <c r="E22" s="17" t="s">
        <v>40</v>
      </c>
      <c r="F22" s="66">
        <v>16</v>
      </c>
      <c r="G22" s="88" t="s">
        <v>87</v>
      </c>
      <c r="H22" s="54" t="s">
        <v>39</v>
      </c>
      <c r="I22" s="88" t="s">
        <v>47</v>
      </c>
      <c r="J22" s="92" t="s">
        <v>58</v>
      </c>
      <c r="K22" s="93" t="s">
        <v>88</v>
      </c>
      <c r="L22" s="4"/>
      <c r="M22" s="22" t="s">
        <v>38</v>
      </c>
      <c r="N22" s="20"/>
      <c r="O22" s="41"/>
      <c r="P22" s="17">
        <v>0.34027777777777773</v>
      </c>
      <c r="Q22" s="17" t="s">
        <v>41</v>
      </c>
      <c r="R22" s="66">
        <v>16</v>
      </c>
      <c r="S22" s="88"/>
      <c r="T22" s="54" t="s">
        <v>39</v>
      </c>
      <c r="U22" s="88"/>
      <c r="V22" s="92"/>
      <c r="W22" s="93"/>
      <c r="X22" s="5"/>
      <c r="Y22" s="5"/>
      <c r="Z22" s="5"/>
      <c r="AA22" s="11" t="s">
        <v>64</v>
      </c>
    </row>
    <row r="23" spans="1:27" ht="35.5" customHeight="1" x14ac:dyDescent="0.4">
      <c r="A23" s="22"/>
      <c r="B23" s="13"/>
      <c r="C23" s="41"/>
      <c r="D23" s="17">
        <v>0.36805555555555558</v>
      </c>
      <c r="E23" s="17" t="s">
        <v>45</v>
      </c>
      <c r="F23" s="66">
        <v>17</v>
      </c>
      <c r="G23" s="88" t="s">
        <v>57</v>
      </c>
      <c r="H23" s="54" t="s">
        <v>39</v>
      </c>
      <c r="I23" s="88" t="s">
        <v>65</v>
      </c>
      <c r="J23" s="92" t="s">
        <v>87</v>
      </c>
      <c r="K23" s="93" t="s">
        <v>47</v>
      </c>
      <c r="L23" s="4"/>
      <c r="M23" s="22"/>
      <c r="N23" s="20"/>
      <c r="O23" s="41"/>
      <c r="P23" s="17">
        <v>0.36805555555555558</v>
      </c>
      <c r="Q23" s="17" t="s">
        <v>46</v>
      </c>
      <c r="R23" s="66">
        <v>17</v>
      </c>
      <c r="S23" s="88"/>
      <c r="T23" s="54" t="s">
        <v>39</v>
      </c>
      <c r="U23" s="88"/>
      <c r="V23" s="92"/>
      <c r="W23" s="93"/>
      <c r="X23" s="5"/>
      <c r="Y23" s="5"/>
      <c r="Z23" s="5"/>
      <c r="AA23" s="11" t="s">
        <v>65</v>
      </c>
    </row>
    <row r="24" spans="1:27" ht="35.5" customHeight="1" x14ac:dyDescent="0.4">
      <c r="A24" s="22"/>
      <c r="B24" s="57"/>
      <c r="C24" s="45"/>
      <c r="D24" s="29"/>
      <c r="E24" s="29"/>
      <c r="F24" s="67"/>
      <c r="G24" s="86"/>
      <c r="H24" s="55" t="s">
        <v>39</v>
      </c>
      <c r="I24" s="90"/>
      <c r="J24" s="94"/>
      <c r="K24" s="95"/>
      <c r="L24" s="4"/>
      <c r="M24" s="22"/>
      <c r="N24" s="34"/>
      <c r="O24" s="41"/>
      <c r="P24" s="29"/>
      <c r="Q24" s="29"/>
      <c r="R24" s="67"/>
      <c r="S24" s="86"/>
      <c r="T24" s="55" t="s">
        <v>39</v>
      </c>
      <c r="U24" s="90"/>
      <c r="V24" s="94"/>
      <c r="W24" s="95"/>
      <c r="X24" s="5"/>
      <c r="Y24" s="5"/>
      <c r="Z24" s="5"/>
      <c r="AA24" s="11" t="s">
        <v>66</v>
      </c>
    </row>
    <row r="25" spans="1:27" ht="35.5" customHeight="1" x14ac:dyDescent="0.4">
      <c r="A25" s="22" t="s">
        <v>43</v>
      </c>
      <c r="B25" s="20"/>
      <c r="C25" s="41"/>
      <c r="D25" s="17">
        <v>0.3125</v>
      </c>
      <c r="E25" s="17" t="s">
        <v>45</v>
      </c>
      <c r="F25" s="68">
        <v>18</v>
      </c>
      <c r="G25" s="85" t="s">
        <v>56</v>
      </c>
      <c r="H25" s="54" t="s">
        <v>39</v>
      </c>
      <c r="I25" s="88" t="s">
        <v>59</v>
      </c>
      <c r="J25" s="92" t="s">
        <v>83</v>
      </c>
      <c r="K25" s="93" t="s">
        <v>84</v>
      </c>
      <c r="L25" s="4"/>
      <c r="M25" s="22" t="s">
        <v>43</v>
      </c>
      <c r="N25" s="24"/>
      <c r="O25" s="19"/>
      <c r="P25" s="17">
        <v>0.3125</v>
      </c>
      <c r="Q25" s="17" t="s">
        <v>46</v>
      </c>
      <c r="R25" s="68">
        <v>18</v>
      </c>
      <c r="S25" s="85"/>
      <c r="T25" s="54" t="s">
        <v>39</v>
      </c>
      <c r="U25" s="88"/>
      <c r="V25" s="92"/>
      <c r="W25" s="93"/>
      <c r="X25" s="5"/>
      <c r="Y25" s="5"/>
      <c r="Z25" s="5"/>
      <c r="AA25" s="11" t="s">
        <v>67</v>
      </c>
    </row>
    <row r="26" spans="1:27" ht="35.5" customHeight="1" x14ac:dyDescent="0.4">
      <c r="A26" s="22"/>
      <c r="B26" s="20"/>
      <c r="C26" s="41"/>
      <c r="D26" s="17">
        <v>0.34027777777777773</v>
      </c>
      <c r="E26" s="17" t="s">
        <v>34</v>
      </c>
      <c r="F26" s="63">
        <v>13</v>
      </c>
      <c r="G26" s="85" t="s">
        <v>48</v>
      </c>
      <c r="H26" s="54" t="s">
        <v>39</v>
      </c>
      <c r="I26" s="88" t="s">
        <v>85</v>
      </c>
      <c r="J26" s="92" t="s">
        <v>56</v>
      </c>
      <c r="K26" s="93" t="s">
        <v>59</v>
      </c>
      <c r="L26" s="18"/>
      <c r="M26" s="22"/>
      <c r="N26" s="20"/>
      <c r="O26" s="19"/>
      <c r="P26" s="17">
        <v>0.34027777777777773</v>
      </c>
      <c r="Q26" s="17" t="s">
        <v>37</v>
      </c>
      <c r="R26" s="63">
        <v>13</v>
      </c>
      <c r="S26" s="85"/>
      <c r="T26" s="54" t="s">
        <v>39</v>
      </c>
      <c r="U26" s="88"/>
      <c r="V26" s="92"/>
      <c r="W26" s="93"/>
      <c r="X26" s="5"/>
      <c r="Y26" s="5"/>
      <c r="Z26" s="5"/>
      <c r="AA26" s="11"/>
    </row>
    <row r="27" spans="1:27" ht="35.5" customHeight="1" x14ac:dyDescent="0.4">
      <c r="A27" s="22"/>
      <c r="B27" s="20"/>
      <c r="C27" s="41"/>
      <c r="D27" s="17">
        <v>0.36805555555555558</v>
      </c>
      <c r="E27" s="17" t="s">
        <v>34</v>
      </c>
      <c r="F27" s="63">
        <v>14</v>
      </c>
      <c r="G27" s="85" t="s">
        <v>83</v>
      </c>
      <c r="H27" s="54" t="s">
        <v>39</v>
      </c>
      <c r="I27" s="88" t="s">
        <v>84</v>
      </c>
      <c r="J27" s="92" t="s">
        <v>48</v>
      </c>
      <c r="K27" s="93" t="s">
        <v>85</v>
      </c>
      <c r="L27" s="18"/>
      <c r="M27" s="22"/>
      <c r="N27" s="20"/>
      <c r="O27" s="19"/>
      <c r="P27" s="17">
        <v>0.36805555555555558</v>
      </c>
      <c r="Q27" s="17" t="s">
        <v>37</v>
      </c>
      <c r="R27" s="63">
        <v>14</v>
      </c>
      <c r="S27" s="85"/>
      <c r="T27" s="54" t="s">
        <v>39</v>
      </c>
      <c r="U27" s="88"/>
      <c r="V27" s="92"/>
      <c r="W27" s="93"/>
      <c r="X27" s="5"/>
      <c r="Y27" s="5"/>
      <c r="Z27" s="5"/>
      <c r="AA27" s="11"/>
    </row>
    <row r="28" spans="1:27" ht="35.5" customHeight="1" x14ac:dyDescent="0.4">
      <c r="A28" s="23"/>
      <c r="B28" s="101"/>
      <c r="C28" s="14"/>
      <c r="D28" s="27"/>
      <c r="E28" s="14"/>
      <c r="F28" s="69"/>
      <c r="G28" s="87"/>
      <c r="H28" s="56" t="s">
        <v>39</v>
      </c>
      <c r="I28" s="91"/>
      <c r="J28" s="96"/>
      <c r="K28" s="97"/>
      <c r="L28" s="18"/>
      <c r="M28" s="23"/>
      <c r="N28" s="35"/>
      <c r="O28" s="14"/>
      <c r="P28" s="27"/>
      <c r="Q28" s="14"/>
      <c r="R28" s="69"/>
      <c r="S28" s="87"/>
      <c r="T28" s="56" t="s">
        <v>39</v>
      </c>
      <c r="U28" s="91"/>
      <c r="V28" s="96"/>
      <c r="W28" s="97"/>
      <c r="X28" s="5"/>
      <c r="Y28" s="5"/>
      <c r="Z28" s="5"/>
      <c r="AA28" s="11"/>
    </row>
    <row r="29" spans="1:27" ht="35.5" customHeight="1" x14ac:dyDescent="0.4">
      <c r="A29" s="22" t="s">
        <v>68</v>
      </c>
      <c r="B29" s="21">
        <v>44152</v>
      </c>
      <c r="C29" s="41" t="s">
        <v>33</v>
      </c>
      <c r="D29" s="17">
        <v>0.3125</v>
      </c>
      <c r="E29" s="17" t="s">
        <v>34</v>
      </c>
      <c r="F29" s="63">
        <v>19</v>
      </c>
      <c r="G29" s="85" t="s">
        <v>53</v>
      </c>
      <c r="H29" s="54" t="s">
        <v>39</v>
      </c>
      <c r="I29" s="88" t="s">
        <v>48</v>
      </c>
      <c r="J29" s="92" t="s">
        <v>84</v>
      </c>
      <c r="K29" s="93" t="s">
        <v>85</v>
      </c>
      <c r="L29" s="4"/>
      <c r="M29" s="22" t="s">
        <v>69</v>
      </c>
      <c r="N29" s="39">
        <v>44187</v>
      </c>
      <c r="O29" s="19" t="s">
        <v>61</v>
      </c>
      <c r="P29" s="17">
        <v>0.3125</v>
      </c>
      <c r="Q29" s="17" t="s">
        <v>37</v>
      </c>
      <c r="R29" s="63">
        <v>19</v>
      </c>
      <c r="S29" s="85"/>
      <c r="T29" s="54" t="s">
        <v>39</v>
      </c>
      <c r="U29" s="88"/>
      <c r="V29" s="92"/>
      <c r="W29" s="93"/>
      <c r="X29" s="5"/>
      <c r="Y29" s="5"/>
      <c r="Z29" s="5"/>
      <c r="AA29" s="11"/>
    </row>
    <row r="30" spans="1:27" ht="35.5" customHeight="1" x14ac:dyDescent="0.4">
      <c r="A30" s="22" t="s">
        <v>38</v>
      </c>
      <c r="B30" s="20"/>
      <c r="C30" s="41"/>
      <c r="D30" s="17">
        <v>0.34027777777777773</v>
      </c>
      <c r="E30" s="17" t="s">
        <v>34</v>
      </c>
      <c r="F30" s="63">
        <v>20</v>
      </c>
      <c r="G30" s="85" t="s">
        <v>84</v>
      </c>
      <c r="H30" s="54" t="s">
        <v>39</v>
      </c>
      <c r="I30" s="88" t="s">
        <v>85</v>
      </c>
      <c r="J30" s="92" t="s">
        <v>53</v>
      </c>
      <c r="K30" s="93" t="s">
        <v>48</v>
      </c>
      <c r="L30" s="4"/>
      <c r="M30" s="22" t="s">
        <v>38</v>
      </c>
      <c r="N30" s="20"/>
      <c r="O30" s="19"/>
      <c r="P30" s="17">
        <v>0.34027777777777773</v>
      </c>
      <c r="Q30" s="17" t="s">
        <v>37</v>
      </c>
      <c r="R30" s="63">
        <v>20</v>
      </c>
      <c r="S30" s="85"/>
      <c r="T30" s="54" t="s">
        <v>39</v>
      </c>
      <c r="U30" s="88"/>
      <c r="V30" s="92"/>
      <c r="W30" s="93"/>
      <c r="X30" s="5"/>
      <c r="Y30" s="5"/>
      <c r="Z30" s="5"/>
      <c r="AA30" s="11"/>
    </row>
    <row r="31" spans="1:27" ht="35.5" customHeight="1" x14ac:dyDescent="0.4">
      <c r="A31" s="22"/>
      <c r="B31" s="20"/>
      <c r="C31" s="41"/>
      <c r="D31" s="17"/>
      <c r="E31" s="17"/>
      <c r="F31" s="63"/>
      <c r="G31" s="85"/>
      <c r="H31" s="54" t="s">
        <v>39</v>
      </c>
      <c r="I31" s="88"/>
      <c r="J31" s="92"/>
      <c r="K31" s="93"/>
      <c r="L31" s="4"/>
      <c r="M31" s="22"/>
      <c r="N31" s="20"/>
      <c r="O31" s="19"/>
      <c r="P31" s="17"/>
      <c r="Q31" s="17"/>
      <c r="R31" s="63"/>
      <c r="S31" s="85"/>
      <c r="T31" s="54" t="s">
        <v>39</v>
      </c>
      <c r="U31" s="88"/>
      <c r="V31" s="92"/>
      <c r="W31" s="93"/>
      <c r="X31" s="5"/>
      <c r="Y31" s="5"/>
      <c r="Z31" s="5"/>
      <c r="AA31" s="11"/>
    </row>
    <row r="32" spans="1:27" ht="35.5" customHeight="1" x14ac:dyDescent="0.4">
      <c r="A32" s="22"/>
      <c r="B32" s="102"/>
      <c r="C32" s="41"/>
      <c r="D32" s="29"/>
      <c r="E32" s="29"/>
      <c r="F32" s="64"/>
      <c r="G32" s="86"/>
      <c r="H32" s="55" t="s">
        <v>39</v>
      </c>
      <c r="I32" s="90"/>
      <c r="J32" s="103"/>
      <c r="K32" s="104"/>
      <c r="L32" s="4"/>
      <c r="M32" s="22"/>
      <c r="N32" s="34"/>
      <c r="O32" s="19"/>
      <c r="P32" s="29"/>
      <c r="Q32" s="29"/>
      <c r="R32" s="64"/>
      <c r="S32" s="86"/>
      <c r="T32" s="55" t="s">
        <v>39</v>
      </c>
      <c r="U32" s="90"/>
      <c r="V32" s="103"/>
      <c r="W32" s="104"/>
      <c r="X32" s="5"/>
      <c r="Y32" s="5"/>
      <c r="Z32" s="5"/>
      <c r="AA32" s="11"/>
    </row>
    <row r="33" spans="1:27" ht="35.5" customHeight="1" x14ac:dyDescent="0.4">
      <c r="A33" s="22" t="s">
        <v>43</v>
      </c>
      <c r="B33" s="75"/>
      <c r="C33" s="19"/>
      <c r="D33" s="17">
        <v>0.3125</v>
      </c>
      <c r="E33" s="17" t="s">
        <v>40</v>
      </c>
      <c r="F33" s="66">
        <v>21</v>
      </c>
      <c r="G33" s="85" t="s">
        <v>86</v>
      </c>
      <c r="H33" s="54" t="s">
        <v>39</v>
      </c>
      <c r="I33" s="88" t="s">
        <v>58</v>
      </c>
      <c r="J33" s="92" t="s">
        <v>47</v>
      </c>
      <c r="K33" s="93" t="s">
        <v>88</v>
      </c>
      <c r="L33" s="4"/>
      <c r="M33" s="22" t="s">
        <v>70</v>
      </c>
      <c r="N33" s="21"/>
      <c r="O33" s="41"/>
      <c r="P33" s="17">
        <v>0.3125</v>
      </c>
      <c r="Q33" s="17" t="s">
        <v>82</v>
      </c>
      <c r="R33" s="66">
        <v>21</v>
      </c>
      <c r="S33" s="85"/>
      <c r="T33" s="54" t="s">
        <v>39</v>
      </c>
      <c r="U33" s="88"/>
      <c r="V33" s="92"/>
      <c r="W33" s="93"/>
      <c r="X33" s="5"/>
      <c r="Y33" s="5"/>
      <c r="Z33" s="5"/>
      <c r="AA33" s="11"/>
    </row>
    <row r="34" spans="1:27" ht="35.5" customHeight="1" x14ac:dyDescent="0.4">
      <c r="A34" s="22"/>
      <c r="B34" s="20"/>
      <c r="C34" s="19"/>
      <c r="D34" s="17">
        <v>0.34027777777777773</v>
      </c>
      <c r="E34" s="17" t="s">
        <v>80</v>
      </c>
      <c r="F34" s="60">
        <v>22</v>
      </c>
      <c r="G34" s="85" t="s">
        <v>47</v>
      </c>
      <c r="H34" s="54" t="s">
        <v>39</v>
      </c>
      <c r="I34" s="88" t="s">
        <v>88</v>
      </c>
      <c r="J34" s="92" t="s">
        <v>86</v>
      </c>
      <c r="K34" s="93" t="s">
        <v>58</v>
      </c>
      <c r="L34" s="4"/>
      <c r="M34" s="22"/>
      <c r="N34" s="70"/>
      <c r="O34" s="19"/>
      <c r="P34" s="17">
        <v>0.34027777777777773</v>
      </c>
      <c r="Q34" s="17" t="s">
        <v>82</v>
      </c>
      <c r="R34" s="60">
        <v>22</v>
      </c>
      <c r="S34" s="85"/>
      <c r="T34" s="54" t="s">
        <v>39</v>
      </c>
      <c r="U34" s="88"/>
      <c r="V34" s="92"/>
      <c r="W34" s="93"/>
      <c r="X34" s="5"/>
      <c r="Y34" s="5"/>
      <c r="Z34" s="5"/>
      <c r="AA34" s="11"/>
    </row>
    <row r="35" spans="1:27" ht="35.5" customHeight="1" x14ac:dyDescent="0.4">
      <c r="A35" s="22"/>
      <c r="B35" s="20"/>
      <c r="C35" s="19"/>
      <c r="D35" s="17"/>
      <c r="E35" s="17"/>
      <c r="F35" s="60"/>
      <c r="G35" s="85"/>
      <c r="H35" s="54" t="s">
        <v>39</v>
      </c>
      <c r="I35" s="88"/>
      <c r="J35" s="92"/>
      <c r="K35" s="93"/>
      <c r="L35" s="4"/>
      <c r="M35" s="22"/>
      <c r="N35" s="70"/>
      <c r="O35" s="19"/>
      <c r="P35" s="17"/>
      <c r="Q35" s="17"/>
      <c r="R35" s="60"/>
      <c r="S35" s="85"/>
      <c r="T35" s="54" t="s">
        <v>39</v>
      </c>
      <c r="U35" s="88"/>
      <c r="V35" s="92"/>
      <c r="W35" s="93"/>
      <c r="X35" s="5"/>
      <c r="Y35" s="5"/>
      <c r="Z35" s="5"/>
      <c r="AA35" s="11"/>
    </row>
    <row r="36" spans="1:27" ht="35.5" customHeight="1" x14ac:dyDescent="0.4">
      <c r="A36" s="23"/>
      <c r="B36" s="58"/>
      <c r="C36" s="14"/>
      <c r="D36" s="27"/>
      <c r="E36" s="27"/>
      <c r="F36" s="62"/>
      <c r="G36" s="87"/>
      <c r="H36" s="56" t="s">
        <v>39</v>
      </c>
      <c r="I36" s="91"/>
      <c r="J36" s="98"/>
      <c r="K36" s="99"/>
      <c r="L36" s="4"/>
      <c r="M36" s="23"/>
      <c r="N36" s="35"/>
      <c r="O36" s="46"/>
      <c r="P36" s="27"/>
      <c r="Q36" s="27"/>
      <c r="R36" s="62"/>
      <c r="S36" s="87"/>
      <c r="T36" s="56" t="s">
        <v>39</v>
      </c>
      <c r="U36" s="91"/>
      <c r="V36" s="98"/>
      <c r="W36" s="99"/>
      <c r="X36" s="5"/>
      <c r="Y36" s="5"/>
      <c r="Z36" s="5"/>
      <c r="AA36" s="11"/>
    </row>
    <row r="37" spans="1:27" ht="35.5" customHeight="1" x14ac:dyDescent="0.4">
      <c r="A37" s="22" t="s">
        <v>71</v>
      </c>
      <c r="B37" s="39">
        <v>44160</v>
      </c>
      <c r="C37" s="19" t="s">
        <v>72</v>
      </c>
      <c r="D37" s="17">
        <v>0.3125</v>
      </c>
      <c r="E37" s="17" t="s">
        <v>40</v>
      </c>
      <c r="F37" s="66">
        <v>25</v>
      </c>
      <c r="G37" s="85" t="s">
        <v>87</v>
      </c>
      <c r="H37" s="54" t="s">
        <v>39</v>
      </c>
      <c r="I37" s="88" t="s">
        <v>58</v>
      </c>
      <c r="J37" s="92" t="s">
        <v>48</v>
      </c>
      <c r="K37" s="93" t="s">
        <v>88</v>
      </c>
      <c r="L37" s="4"/>
      <c r="M37" s="22" t="s">
        <v>73</v>
      </c>
      <c r="N37" s="39">
        <v>44209</v>
      </c>
      <c r="O37" s="19" t="s">
        <v>72</v>
      </c>
      <c r="P37" s="17">
        <v>0.3125</v>
      </c>
      <c r="Q37" s="17" t="s">
        <v>41</v>
      </c>
      <c r="R37" s="66">
        <v>25</v>
      </c>
      <c r="S37" s="85"/>
      <c r="T37" s="54" t="s">
        <v>39</v>
      </c>
      <c r="U37" s="88"/>
      <c r="V37" s="92"/>
      <c r="W37" s="93"/>
      <c r="X37" s="5"/>
      <c r="Y37" s="5"/>
      <c r="Z37" s="5"/>
      <c r="AA37" s="11"/>
    </row>
    <row r="38" spans="1:27" ht="35.5" customHeight="1" x14ac:dyDescent="0.4">
      <c r="A38" s="22" t="s">
        <v>38</v>
      </c>
      <c r="B38" s="20"/>
      <c r="C38" s="19"/>
      <c r="D38" s="17">
        <v>0.34027777777777773</v>
      </c>
      <c r="E38" s="41" t="s">
        <v>40</v>
      </c>
      <c r="F38" s="66">
        <v>26</v>
      </c>
      <c r="G38" s="85" t="s">
        <v>86</v>
      </c>
      <c r="H38" s="54" t="s">
        <v>39</v>
      </c>
      <c r="I38" s="88" t="s">
        <v>88</v>
      </c>
      <c r="J38" s="92" t="s">
        <v>87</v>
      </c>
      <c r="K38" s="93" t="s">
        <v>58</v>
      </c>
      <c r="L38" s="4"/>
      <c r="M38" s="22" t="s">
        <v>38</v>
      </c>
      <c r="N38" s="13"/>
      <c r="O38" s="19"/>
      <c r="P38" s="17">
        <v>0.34027777777777773</v>
      </c>
      <c r="Q38" s="41" t="s">
        <v>41</v>
      </c>
      <c r="R38" s="66">
        <v>26</v>
      </c>
      <c r="S38" s="85"/>
      <c r="T38" s="54" t="s">
        <v>39</v>
      </c>
      <c r="U38" s="88"/>
      <c r="V38" s="92"/>
      <c r="W38" s="93"/>
      <c r="X38" s="5"/>
      <c r="Y38" s="5"/>
      <c r="Z38" s="5"/>
      <c r="AA38" s="11"/>
    </row>
    <row r="39" spans="1:27" ht="35.5" customHeight="1" x14ac:dyDescent="0.4">
      <c r="A39" s="22"/>
      <c r="B39" s="20"/>
      <c r="C39" s="19"/>
      <c r="D39" s="17"/>
      <c r="E39" s="41"/>
      <c r="F39" s="66"/>
      <c r="G39" s="85"/>
      <c r="H39" s="54" t="s">
        <v>39</v>
      </c>
      <c r="I39" s="88"/>
      <c r="J39" s="92"/>
      <c r="K39" s="93"/>
      <c r="L39" s="4"/>
      <c r="M39" s="22"/>
      <c r="N39" s="13"/>
      <c r="O39" s="19"/>
      <c r="P39" s="17"/>
      <c r="Q39" s="41"/>
      <c r="R39" s="66"/>
      <c r="S39" s="85"/>
      <c r="T39" s="54" t="s">
        <v>39</v>
      </c>
      <c r="U39" s="88"/>
      <c r="V39" s="92"/>
      <c r="W39" s="93"/>
      <c r="X39" s="5"/>
      <c r="Y39" s="5"/>
      <c r="Z39" s="5"/>
      <c r="AA39" s="11"/>
    </row>
    <row r="40" spans="1:27" ht="35.5" customHeight="1" x14ac:dyDescent="0.4">
      <c r="A40" s="22"/>
      <c r="B40" s="57"/>
      <c r="C40" s="19"/>
      <c r="D40" s="29"/>
      <c r="E40" s="29"/>
      <c r="F40" s="61"/>
      <c r="G40" s="86"/>
      <c r="H40" s="55"/>
      <c r="I40" s="90"/>
      <c r="J40" s="103"/>
      <c r="K40" s="104"/>
      <c r="L40" s="4"/>
      <c r="M40" s="22"/>
      <c r="N40" s="34"/>
      <c r="O40" s="19"/>
      <c r="P40" s="29"/>
      <c r="Q40" s="29"/>
      <c r="R40" s="61"/>
      <c r="S40" s="86"/>
      <c r="T40" s="55"/>
      <c r="U40" s="90"/>
      <c r="V40" s="103"/>
      <c r="W40" s="104"/>
      <c r="X40" s="5"/>
      <c r="Y40" s="5"/>
      <c r="Z40" s="5"/>
      <c r="AA40" s="11"/>
    </row>
    <row r="41" spans="1:27" ht="35.5" customHeight="1" x14ac:dyDescent="0.4">
      <c r="A41" s="22" t="s">
        <v>70</v>
      </c>
      <c r="B41" s="75"/>
      <c r="C41" s="41"/>
      <c r="D41" s="17">
        <v>0.3125</v>
      </c>
      <c r="E41" s="41" t="s">
        <v>79</v>
      </c>
      <c r="F41" s="66">
        <v>23</v>
      </c>
      <c r="G41" s="85" t="s">
        <v>83</v>
      </c>
      <c r="H41" s="54" t="s">
        <v>39</v>
      </c>
      <c r="I41" s="88" t="s">
        <v>48</v>
      </c>
      <c r="J41" s="92" t="s">
        <v>53</v>
      </c>
      <c r="K41" s="93" t="s">
        <v>85</v>
      </c>
      <c r="L41" s="4"/>
      <c r="M41" s="22" t="s">
        <v>70</v>
      </c>
      <c r="N41" s="21"/>
      <c r="O41" s="41"/>
      <c r="P41" s="17">
        <v>0.3125</v>
      </c>
      <c r="Q41" s="41" t="s">
        <v>81</v>
      </c>
      <c r="R41" s="66">
        <v>23</v>
      </c>
      <c r="S41" s="85"/>
      <c r="T41" s="54" t="s">
        <v>39</v>
      </c>
      <c r="U41" s="88"/>
      <c r="V41" s="92"/>
      <c r="W41" s="93"/>
      <c r="X41" s="5"/>
      <c r="Y41" s="5"/>
      <c r="Z41" s="5"/>
      <c r="AA41" s="11"/>
    </row>
    <row r="42" spans="1:27" ht="35.5" customHeight="1" x14ac:dyDescent="0.4">
      <c r="A42" s="22"/>
      <c r="B42" s="13"/>
      <c r="C42" s="19"/>
      <c r="D42" s="17">
        <v>0.34027777777777773</v>
      </c>
      <c r="E42" s="41" t="s">
        <v>79</v>
      </c>
      <c r="F42" s="66">
        <v>24</v>
      </c>
      <c r="G42" s="85" t="s">
        <v>53</v>
      </c>
      <c r="H42" s="54" t="s">
        <v>39</v>
      </c>
      <c r="I42" s="88" t="s">
        <v>85</v>
      </c>
      <c r="J42" s="92" t="s">
        <v>83</v>
      </c>
      <c r="K42" s="93" t="s">
        <v>48</v>
      </c>
      <c r="L42" s="4"/>
      <c r="M42" s="22"/>
      <c r="N42" s="13"/>
      <c r="O42" s="19"/>
      <c r="P42" s="17">
        <v>0.34027777777777773</v>
      </c>
      <c r="Q42" s="41" t="s">
        <v>81</v>
      </c>
      <c r="R42" s="66">
        <v>24</v>
      </c>
      <c r="S42" s="85"/>
      <c r="T42" s="54" t="s">
        <v>39</v>
      </c>
      <c r="U42" s="88"/>
      <c r="V42" s="92"/>
      <c r="W42" s="93"/>
      <c r="X42" s="5"/>
      <c r="Y42" s="5"/>
      <c r="Z42" s="5"/>
      <c r="AA42" s="11"/>
    </row>
    <row r="43" spans="1:27" ht="35.5" customHeight="1" x14ac:dyDescent="0.4">
      <c r="A43" s="22"/>
      <c r="B43" s="13"/>
      <c r="C43" s="19"/>
      <c r="D43" s="17"/>
      <c r="E43" s="41"/>
      <c r="F43" s="66"/>
      <c r="G43" s="85"/>
      <c r="H43" s="54" t="s">
        <v>39</v>
      </c>
      <c r="I43" s="88"/>
      <c r="J43" s="92"/>
      <c r="K43" s="93"/>
      <c r="L43" s="4"/>
      <c r="M43" s="22"/>
      <c r="N43" s="13"/>
      <c r="O43" s="19"/>
      <c r="P43" s="17"/>
      <c r="Q43" s="41"/>
      <c r="R43" s="66"/>
      <c r="S43" s="85"/>
      <c r="T43" s="54" t="s">
        <v>39</v>
      </c>
      <c r="U43" s="88"/>
      <c r="V43" s="92"/>
      <c r="W43" s="93"/>
      <c r="X43" s="5"/>
      <c r="Y43" s="5"/>
      <c r="Z43" s="5"/>
      <c r="AA43" s="11"/>
    </row>
    <row r="44" spans="1:27" ht="35.5" customHeight="1" x14ac:dyDescent="0.4">
      <c r="A44" s="23"/>
      <c r="B44" s="58"/>
      <c r="C44" s="46"/>
      <c r="D44" s="27"/>
      <c r="E44" s="14"/>
      <c r="F44" s="62"/>
      <c r="G44" s="87"/>
      <c r="H44" s="56"/>
      <c r="I44" s="91"/>
      <c r="J44" s="98"/>
      <c r="K44" s="99"/>
      <c r="L44" s="4"/>
      <c r="M44" s="23"/>
      <c r="N44" s="35"/>
      <c r="O44" s="46"/>
      <c r="P44" s="27"/>
      <c r="Q44" s="14"/>
      <c r="R44" s="62"/>
      <c r="S44" s="87"/>
      <c r="T44" s="56"/>
      <c r="U44" s="91"/>
      <c r="V44" s="98"/>
      <c r="W44" s="99"/>
      <c r="X44" s="5"/>
      <c r="Y44" s="5"/>
      <c r="Z44" s="5"/>
      <c r="AA44" s="11"/>
    </row>
    <row r="45" spans="1:27" ht="35.5" customHeight="1" x14ac:dyDescent="0.2">
      <c r="A45" s="253"/>
      <c r="B45" s="254"/>
      <c r="C45" s="254"/>
      <c r="D45" s="254"/>
      <c r="E45" s="254"/>
      <c r="F45" s="255"/>
      <c r="G45" s="37"/>
      <c r="J45" s="100"/>
      <c r="K45" s="100"/>
      <c r="L45" s="5"/>
      <c r="X45" s="5"/>
      <c r="Y45" s="5"/>
      <c r="Z45" s="5"/>
      <c r="AA45" s="5"/>
    </row>
    <row r="46" spans="1:27" ht="35.5" customHeight="1" x14ac:dyDescent="0.2">
      <c r="A46" s="256"/>
      <c r="B46" s="257"/>
      <c r="C46" s="257"/>
      <c r="D46" s="257"/>
      <c r="E46" s="257"/>
      <c r="F46" s="258"/>
      <c r="L46" s="5"/>
      <c r="X46" s="5"/>
    </row>
    <row r="47" spans="1:27" ht="35.5" customHeight="1" x14ac:dyDescent="0.2">
      <c r="A47" s="259"/>
      <c r="B47" s="260"/>
      <c r="C47" s="260"/>
      <c r="D47" s="260"/>
      <c r="E47" s="260"/>
      <c r="F47" s="261"/>
      <c r="L47" s="5"/>
      <c r="X47" s="5"/>
    </row>
    <row r="48" spans="1:27" ht="35.5" customHeight="1" x14ac:dyDescent="0.2">
      <c r="L48" s="5"/>
      <c r="X48" s="5"/>
    </row>
    <row r="49" spans="1:24" ht="35.5" customHeight="1" x14ac:dyDescent="0.2">
      <c r="K49" s="44"/>
      <c r="L49" s="5"/>
      <c r="X49" s="5"/>
    </row>
    <row r="50" spans="1:24" ht="35.5" customHeight="1" x14ac:dyDescent="0.3">
      <c r="A50" s="5"/>
      <c r="B50" s="5"/>
      <c r="C50" s="5"/>
      <c r="D50" s="5"/>
      <c r="E50" s="5"/>
      <c r="F50" s="5"/>
      <c r="G50" s="18"/>
      <c r="H50" s="5"/>
      <c r="I50" s="80"/>
      <c r="J50" s="5"/>
      <c r="K50" s="5"/>
      <c r="L50" s="5"/>
      <c r="X50" s="5"/>
    </row>
    <row r="51" spans="1:24" ht="35.5" customHeight="1" x14ac:dyDescent="0.2">
      <c r="K51" s="44"/>
      <c r="L51" s="5"/>
      <c r="X51" s="5"/>
    </row>
    <row r="52" spans="1:24" ht="35.5" customHeight="1" x14ac:dyDescent="0.2">
      <c r="L52" s="5"/>
      <c r="X52" s="5"/>
    </row>
    <row r="53" spans="1:24" ht="35.5" customHeight="1" x14ac:dyDescent="0.2">
      <c r="L53" s="5"/>
      <c r="X53" s="5"/>
    </row>
    <row r="54" spans="1:24" ht="35.5" customHeight="1" x14ac:dyDescent="0.2">
      <c r="L54" s="5"/>
      <c r="X54" s="5"/>
    </row>
    <row r="55" spans="1:24" ht="35.5" customHeight="1" x14ac:dyDescent="0.2">
      <c r="L55" s="5"/>
      <c r="X55" s="5"/>
    </row>
    <row r="61" spans="1:24" x14ac:dyDescent="0.2">
      <c r="L61" s="5"/>
    </row>
  </sheetData>
  <mergeCells count="17">
    <mergeCell ref="G4:I4"/>
    <mergeCell ref="J4:K4"/>
    <mergeCell ref="S4:U4"/>
    <mergeCell ref="A45:F47"/>
    <mergeCell ref="V4:W4"/>
    <mergeCell ref="A1:K1"/>
    <mergeCell ref="M1:W1"/>
    <mergeCell ref="A2:C3"/>
    <mergeCell ref="D2:G2"/>
    <mergeCell ref="H2:I2"/>
    <mergeCell ref="J2:K3"/>
    <mergeCell ref="N2:R2"/>
    <mergeCell ref="S2:U3"/>
    <mergeCell ref="V2:W3"/>
    <mergeCell ref="D3:F3"/>
    <mergeCell ref="G3:I3"/>
    <mergeCell ref="M3:R3"/>
  </mergeCells>
  <phoneticPr fontId="21"/>
  <dataValidations count="2">
    <dataValidation type="list" allowBlank="1" showInputMessage="1" showErrorMessage="1" sqref="S5:S44 U5:W44" xr:uid="{00000000-0002-0000-0100-000000000000}">
      <formula1>$AA$9:$AA$25</formula1>
    </dataValidation>
    <dataValidation type="list" allowBlank="1" showInputMessage="1" showErrorMessage="1" sqref="G5:G44 I5:I44 J5:J44 K5:K44" xr:uid="{5F2364A9-5BEC-49C7-9378-E86921B4CC8A}">
      <formula1>$X$5:$X$18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CH84"/>
  <sheetViews>
    <sheetView zoomScale="50" zoomScaleNormal="50" workbookViewId="0">
      <selection activeCell="A73" sqref="A73:M77"/>
    </sheetView>
  </sheetViews>
  <sheetFormatPr defaultColWidth="1.453125" defaultRowHeight="13" x14ac:dyDescent="0.2"/>
  <cols>
    <col min="1" max="1" width="2.453125" style="1" customWidth="1"/>
    <col min="2" max="62" width="2" style="1" customWidth="1"/>
    <col min="63" max="86" width="1.453125" style="1" customWidth="1"/>
    <col min="87" max="155" width="8.90625" style="1" customWidth="1"/>
    <col min="156" max="16384" width="1.453125" style="1"/>
  </cols>
  <sheetData>
    <row r="1" spans="1:78" s="2" customFormat="1" ht="27.65" customHeight="1" x14ac:dyDescent="0.2"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</row>
    <row r="3" spans="1:78" ht="18.649999999999999" customHeight="1" x14ac:dyDescent="0.2">
      <c r="AC3" s="203" t="s">
        <v>74</v>
      </c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</row>
    <row r="4" spans="1:78" ht="13.15" customHeight="1" x14ac:dyDescent="0.2">
      <c r="AU4" s="203" t="s">
        <v>2</v>
      </c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</row>
    <row r="5" spans="1:78" ht="24" customHeight="1" x14ac:dyDescent="0.2">
      <c r="B5" s="206" t="s">
        <v>75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Z5" s="204" t="s">
        <v>4</v>
      </c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5"/>
      <c r="BS5" s="205"/>
      <c r="BT5" s="205"/>
      <c r="BU5" s="205"/>
      <c r="BV5" s="205"/>
      <c r="BW5" s="205"/>
      <c r="BX5" s="205"/>
      <c r="BY5" s="205"/>
      <c r="BZ5" s="205"/>
    </row>
    <row r="6" spans="1:78" ht="17.25" customHeight="1" x14ac:dyDescent="0.2">
      <c r="A6" s="207" t="s">
        <v>76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62" t="str">
        <f>A7</f>
        <v>Aブロック１位</v>
      </c>
      <c r="O6" s="263"/>
      <c r="P6" s="263"/>
      <c r="Q6" s="263"/>
      <c r="R6" s="263"/>
      <c r="S6" s="263"/>
      <c r="T6" s="263"/>
      <c r="U6" s="263"/>
      <c r="V6" s="262" t="str">
        <f>A12</f>
        <v>Aブロック２位</v>
      </c>
      <c r="W6" s="263"/>
      <c r="X6" s="263"/>
      <c r="Y6" s="263"/>
      <c r="Z6" s="263"/>
      <c r="AA6" s="263"/>
      <c r="AB6" s="263"/>
      <c r="AC6" s="263"/>
      <c r="AD6" s="262" t="str">
        <f>A17</f>
        <v>Bブロック１位</v>
      </c>
      <c r="AE6" s="263"/>
      <c r="AF6" s="263"/>
      <c r="AG6" s="263"/>
      <c r="AH6" s="263"/>
      <c r="AI6" s="263"/>
      <c r="AJ6" s="263"/>
      <c r="AK6" s="263"/>
      <c r="AL6" s="262" t="str">
        <f>A22</f>
        <v>Bブロック２位</v>
      </c>
      <c r="AM6" s="263"/>
      <c r="AN6" s="263"/>
      <c r="AO6" s="263"/>
      <c r="AP6" s="263"/>
      <c r="AQ6" s="263"/>
      <c r="AR6" s="263"/>
      <c r="AS6" s="264"/>
      <c r="AT6" s="262" t="str">
        <f>A27</f>
        <v>Cブロック１位</v>
      </c>
      <c r="AU6" s="263"/>
      <c r="AV6" s="263"/>
      <c r="AW6" s="263"/>
      <c r="AX6" s="263"/>
      <c r="AY6" s="263"/>
      <c r="AZ6" s="263"/>
      <c r="BA6" s="263"/>
      <c r="BB6" s="150" t="s">
        <v>6</v>
      </c>
      <c r="BC6" s="151"/>
      <c r="BD6" s="152"/>
      <c r="BE6" s="150" t="s">
        <v>7</v>
      </c>
      <c r="BF6" s="151"/>
      <c r="BG6" s="152"/>
      <c r="BH6" s="150" t="s">
        <v>8</v>
      </c>
      <c r="BI6" s="151"/>
      <c r="BJ6" s="152"/>
      <c r="BK6" s="150" t="s">
        <v>9</v>
      </c>
      <c r="BL6" s="151"/>
      <c r="BM6" s="152"/>
      <c r="BN6" s="150" t="s">
        <v>10</v>
      </c>
      <c r="BO6" s="151"/>
      <c r="BP6" s="152"/>
      <c r="BQ6" s="150" t="s">
        <v>11</v>
      </c>
      <c r="BR6" s="151"/>
      <c r="BS6" s="152"/>
      <c r="BT6" s="150" t="s">
        <v>12</v>
      </c>
      <c r="BU6" s="151"/>
      <c r="BV6" s="152"/>
      <c r="BW6" s="150" t="s">
        <v>13</v>
      </c>
      <c r="BX6" s="151"/>
      <c r="BY6" s="152"/>
    </row>
    <row r="7" spans="1:78" ht="17.25" customHeight="1" x14ac:dyDescent="0.2">
      <c r="A7" s="213" t="s">
        <v>89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5"/>
      <c r="N7" s="201"/>
      <c r="O7" s="201"/>
      <c r="P7" s="201"/>
      <c r="Q7" s="201"/>
      <c r="R7" s="201"/>
      <c r="S7" s="201"/>
      <c r="T7" s="201"/>
      <c r="U7" s="201"/>
      <c r="V7" s="195">
        <v>1</v>
      </c>
      <c r="W7" s="196"/>
      <c r="X7" s="196"/>
      <c r="Y7" s="199" t="str">
        <f>IF(W9="","",IF(W9&lt;AA9,"●",IF(W9&gt;AA9,"○",IF(W9=AA9,"△"))))</f>
        <v/>
      </c>
      <c r="Z7" s="199"/>
      <c r="AA7" s="49"/>
      <c r="AB7" s="49"/>
      <c r="AC7" s="50"/>
      <c r="AD7" s="195">
        <v>8</v>
      </c>
      <c r="AE7" s="196"/>
      <c r="AF7" s="196"/>
      <c r="AG7" s="199" t="str">
        <f>IF(AE9="","",IF(AE9&lt;AI9,"●",IF(AE9&gt;AI9,"○",IF(AE9=AI9,"△"))))</f>
        <v/>
      </c>
      <c r="AH7" s="199"/>
      <c r="AI7" s="49"/>
      <c r="AJ7" s="49"/>
      <c r="AK7" s="50"/>
      <c r="AL7" s="195">
        <v>19</v>
      </c>
      <c r="AM7" s="196"/>
      <c r="AN7" s="196"/>
      <c r="AO7" s="199" t="str">
        <f>IF(AM9="","",IF(AM9&lt;AQ9,"●",IF(AM9&gt;AQ9,"○",IF(AM9=AQ9,"△"))))</f>
        <v/>
      </c>
      <c r="AP7" s="199"/>
      <c r="AQ7" s="49"/>
      <c r="AR7" s="49"/>
      <c r="AS7" s="50"/>
      <c r="AT7" s="195">
        <v>24</v>
      </c>
      <c r="AU7" s="196"/>
      <c r="AV7" s="196"/>
      <c r="AW7" s="199" t="str">
        <f>IF(AU9="","",IF(AU9&lt;AY9,"●",IF(AU9&gt;AY9,"○",IF(AU9=AY9,"△"))))</f>
        <v/>
      </c>
      <c r="AX7" s="199"/>
      <c r="AY7" s="49"/>
      <c r="AZ7" s="49"/>
      <c r="BA7" s="50"/>
      <c r="BB7" s="138">
        <f>COUNTIF(N7:BA8,"○")*1</f>
        <v>0</v>
      </c>
      <c r="BC7" s="139"/>
      <c r="BD7" s="139"/>
      <c r="BE7" s="138">
        <f>COUNTIF(N7:BA8,"●")*1</f>
        <v>0</v>
      </c>
      <c r="BF7" s="138"/>
      <c r="BG7" s="138"/>
      <c r="BH7" s="138">
        <f>COUNTIF(N7:BA8,"△")*1</f>
        <v>0</v>
      </c>
      <c r="BI7" s="138"/>
      <c r="BJ7" s="138"/>
      <c r="BK7" s="138">
        <f>COUNTIF(N7:BA8,"○")*3+COUNTIF(N7:BA8,"△")*1</f>
        <v>0</v>
      </c>
      <c r="BL7" s="138"/>
      <c r="BM7" s="138"/>
      <c r="BN7" s="146">
        <f>O9+W9+AE9+AM9+AU9</f>
        <v>0</v>
      </c>
      <c r="BO7" s="146"/>
      <c r="BP7" s="146"/>
      <c r="BQ7" s="138">
        <f>S9+AA9+AI9+AQ9+AY9</f>
        <v>0</v>
      </c>
      <c r="BR7" s="138"/>
      <c r="BS7" s="138"/>
      <c r="BT7" s="138">
        <f>BN7-BQ7</f>
        <v>0</v>
      </c>
      <c r="BU7" s="138"/>
      <c r="BV7" s="138"/>
      <c r="BW7" s="138">
        <v>5</v>
      </c>
      <c r="BX7" s="138"/>
      <c r="BY7" s="138"/>
    </row>
    <row r="8" spans="1:78" ht="17.25" customHeight="1" thickBot="1" x14ac:dyDescent="0.25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8"/>
      <c r="N8" s="189"/>
      <c r="O8" s="189"/>
      <c r="P8" s="189"/>
      <c r="Q8" s="189"/>
      <c r="R8" s="189"/>
      <c r="S8" s="189"/>
      <c r="T8" s="189"/>
      <c r="U8" s="189"/>
      <c r="V8" s="197"/>
      <c r="W8" s="198"/>
      <c r="X8" s="198"/>
      <c r="Y8" s="177"/>
      <c r="Z8" s="177"/>
      <c r="AA8" s="51"/>
      <c r="AB8" s="51"/>
      <c r="AC8" s="52"/>
      <c r="AD8" s="197"/>
      <c r="AE8" s="198"/>
      <c r="AF8" s="198"/>
      <c r="AG8" s="177"/>
      <c r="AH8" s="177"/>
      <c r="AI8" s="51"/>
      <c r="AJ8" s="51"/>
      <c r="AK8" s="52"/>
      <c r="AL8" s="197"/>
      <c r="AM8" s="198"/>
      <c r="AN8" s="198"/>
      <c r="AO8" s="177"/>
      <c r="AP8" s="177"/>
      <c r="AQ8" s="51"/>
      <c r="AR8" s="51"/>
      <c r="AS8" s="52"/>
      <c r="AT8" s="197"/>
      <c r="AU8" s="198"/>
      <c r="AV8" s="198"/>
      <c r="AW8" s="177"/>
      <c r="AX8" s="177"/>
      <c r="AY8" s="51"/>
      <c r="AZ8" s="51"/>
      <c r="BA8" s="52"/>
      <c r="BB8" s="140"/>
      <c r="BC8" s="141"/>
      <c r="BD8" s="141"/>
      <c r="BE8" s="140"/>
      <c r="BF8" s="140"/>
      <c r="BG8" s="140"/>
      <c r="BH8" s="140"/>
      <c r="BI8" s="140"/>
      <c r="BJ8" s="140"/>
      <c r="BK8" s="140"/>
      <c r="BL8" s="140"/>
      <c r="BM8" s="140"/>
      <c r="BN8" s="147"/>
      <c r="BO8" s="147"/>
      <c r="BP8" s="147"/>
      <c r="BQ8" s="140"/>
      <c r="BR8" s="140"/>
      <c r="BS8" s="140"/>
      <c r="BT8" s="140"/>
      <c r="BU8" s="140"/>
      <c r="BV8" s="140"/>
      <c r="BW8" s="140"/>
      <c r="BX8" s="140"/>
      <c r="BY8" s="140"/>
    </row>
    <row r="9" spans="1:78" ht="17.25" customHeight="1" thickTop="1" thickBot="1" x14ac:dyDescent="0.25">
      <c r="A9" s="216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8"/>
      <c r="N9" s="212"/>
      <c r="O9" s="212"/>
      <c r="P9" s="212"/>
      <c r="Q9" s="212"/>
      <c r="R9" s="212"/>
      <c r="S9" s="212"/>
      <c r="T9" s="212"/>
      <c r="U9" s="212"/>
      <c r="V9" s="117"/>
      <c r="W9" s="177"/>
      <c r="X9" s="177"/>
      <c r="Y9" s="177" t="s">
        <v>14</v>
      </c>
      <c r="Z9" s="177"/>
      <c r="AA9" s="177"/>
      <c r="AB9" s="177"/>
      <c r="AC9" s="118"/>
      <c r="AD9" s="117"/>
      <c r="AE9" s="177"/>
      <c r="AF9" s="177"/>
      <c r="AG9" s="177" t="s">
        <v>14</v>
      </c>
      <c r="AH9" s="177"/>
      <c r="AI9" s="177"/>
      <c r="AJ9" s="177"/>
      <c r="AK9" s="118"/>
      <c r="AL9" s="117"/>
      <c r="AM9" s="177"/>
      <c r="AN9" s="177"/>
      <c r="AO9" s="177" t="s">
        <v>14</v>
      </c>
      <c r="AP9" s="177"/>
      <c r="AQ9" s="177"/>
      <c r="AR9" s="177"/>
      <c r="AS9" s="72"/>
      <c r="AT9" s="117"/>
      <c r="AU9" s="177"/>
      <c r="AV9" s="177"/>
      <c r="AW9" s="177" t="s">
        <v>14</v>
      </c>
      <c r="AX9" s="177"/>
      <c r="AY9" s="177"/>
      <c r="AZ9" s="177"/>
      <c r="BA9" s="118"/>
      <c r="BB9" s="142"/>
      <c r="BC9" s="143"/>
      <c r="BD9" s="143"/>
      <c r="BE9" s="142"/>
      <c r="BF9" s="142"/>
      <c r="BG9" s="142"/>
      <c r="BH9" s="142"/>
      <c r="BI9" s="142"/>
      <c r="BJ9" s="142"/>
      <c r="BK9" s="142"/>
      <c r="BL9" s="142"/>
      <c r="BM9" s="142"/>
      <c r="BN9" s="148"/>
      <c r="BO9" s="148"/>
      <c r="BP9" s="148"/>
      <c r="BQ9" s="142"/>
      <c r="BR9" s="142"/>
      <c r="BS9" s="142"/>
      <c r="BT9" s="142"/>
      <c r="BU9" s="142"/>
      <c r="BV9" s="142"/>
      <c r="BW9" s="142"/>
      <c r="BX9" s="142"/>
      <c r="BY9" s="142"/>
    </row>
    <row r="10" spans="1:78" ht="17.25" customHeight="1" thickTop="1" thickBot="1" x14ac:dyDescent="0.25">
      <c r="A10" s="216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8"/>
      <c r="N10" s="212"/>
      <c r="O10" s="212"/>
      <c r="P10" s="212"/>
      <c r="Q10" s="212"/>
      <c r="R10" s="212"/>
      <c r="S10" s="212"/>
      <c r="T10" s="212"/>
      <c r="U10" s="212"/>
      <c r="V10" s="117"/>
      <c r="W10" s="177"/>
      <c r="X10" s="177"/>
      <c r="Y10" s="177"/>
      <c r="Z10" s="177"/>
      <c r="AA10" s="177"/>
      <c r="AB10" s="177"/>
      <c r="AC10" s="118"/>
      <c r="AD10" s="117"/>
      <c r="AE10" s="177"/>
      <c r="AF10" s="177"/>
      <c r="AG10" s="177"/>
      <c r="AH10" s="177"/>
      <c r="AI10" s="177"/>
      <c r="AJ10" s="177"/>
      <c r="AK10" s="118"/>
      <c r="AL10" s="117"/>
      <c r="AM10" s="177"/>
      <c r="AN10" s="177"/>
      <c r="AO10" s="177"/>
      <c r="AP10" s="177"/>
      <c r="AQ10" s="177"/>
      <c r="AR10" s="177"/>
      <c r="AS10" s="72"/>
      <c r="AT10" s="117"/>
      <c r="AU10" s="177"/>
      <c r="AV10" s="177"/>
      <c r="AW10" s="177"/>
      <c r="AX10" s="177"/>
      <c r="AY10" s="177"/>
      <c r="AZ10" s="177"/>
      <c r="BA10" s="118"/>
      <c r="BB10" s="142"/>
      <c r="BC10" s="143"/>
      <c r="BD10" s="143"/>
      <c r="BE10" s="142"/>
      <c r="BF10" s="142"/>
      <c r="BG10" s="142"/>
      <c r="BH10" s="142"/>
      <c r="BI10" s="142"/>
      <c r="BJ10" s="142"/>
      <c r="BK10" s="142"/>
      <c r="BL10" s="142"/>
      <c r="BM10" s="142"/>
      <c r="BN10" s="148"/>
      <c r="BO10" s="148"/>
      <c r="BP10" s="148"/>
      <c r="BQ10" s="142"/>
      <c r="BR10" s="142"/>
      <c r="BS10" s="142"/>
      <c r="BT10" s="142"/>
      <c r="BU10" s="142"/>
      <c r="BV10" s="142"/>
      <c r="BW10" s="142"/>
      <c r="BX10" s="142"/>
      <c r="BY10" s="142"/>
    </row>
    <row r="11" spans="1:78" ht="17.25" customHeight="1" thickTop="1" x14ac:dyDescent="0.2">
      <c r="A11" s="219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1"/>
      <c r="N11" s="212"/>
      <c r="O11" s="212"/>
      <c r="P11" s="212"/>
      <c r="Q11" s="212"/>
      <c r="R11" s="212"/>
      <c r="S11" s="212"/>
      <c r="T11" s="212"/>
      <c r="U11" s="212"/>
      <c r="V11" s="117"/>
      <c r="W11" s="177"/>
      <c r="X11" s="177"/>
      <c r="Y11" s="177"/>
      <c r="Z11" s="177"/>
      <c r="AA11" s="177"/>
      <c r="AB11" s="177"/>
      <c r="AC11" s="118"/>
      <c r="AD11" s="117"/>
      <c r="AE11" s="177"/>
      <c r="AF11" s="177"/>
      <c r="AG11" s="177"/>
      <c r="AH11" s="177"/>
      <c r="AI11" s="177"/>
      <c r="AJ11" s="177"/>
      <c r="AK11" s="118"/>
      <c r="AL11" s="117"/>
      <c r="AM11" s="177"/>
      <c r="AN11" s="177"/>
      <c r="AO11" s="177"/>
      <c r="AP11" s="177"/>
      <c r="AQ11" s="177"/>
      <c r="AR11" s="177"/>
      <c r="AS11" s="72"/>
      <c r="AT11" s="117"/>
      <c r="AU11" s="177"/>
      <c r="AV11" s="177"/>
      <c r="AW11" s="177"/>
      <c r="AX11" s="177"/>
      <c r="AY11" s="177"/>
      <c r="AZ11" s="177"/>
      <c r="BA11" s="118"/>
      <c r="BB11" s="144"/>
      <c r="BC11" s="145"/>
      <c r="BD11" s="145"/>
      <c r="BE11" s="144"/>
      <c r="BF11" s="144"/>
      <c r="BG11" s="144"/>
      <c r="BH11" s="144"/>
      <c r="BI11" s="144"/>
      <c r="BJ11" s="144"/>
      <c r="BK11" s="144"/>
      <c r="BL11" s="144"/>
      <c r="BM11" s="144"/>
      <c r="BN11" s="149"/>
      <c r="BO11" s="149"/>
      <c r="BP11" s="149"/>
      <c r="BQ11" s="144"/>
      <c r="BR11" s="144"/>
      <c r="BS11" s="144"/>
      <c r="BT11" s="144"/>
      <c r="BU11" s="144"/>
      <c r="BV11" s="144"/>
      <c r="BW11" s="144"/>
      <c r="BX11" s="144"/>
      <c r="BY11" s="144"/>
    </row>
    <row r="12" spans="1:78" ht="17.25" customHeight="1" x14ac:dyDescent="0.2">
      <c r="A12" s="213" t="s">
        <v>90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5"/>
      <c r="N12" s="200" t="str">
        <f>IF(O14="","",IF(O14&lt;S14,"●",IF(O14&gt;S14,"○",IF(O14=S14,"△"))))</f>
        <v/>
      </c>
      <c r="O12" s="200"/>
      <c r="P12" s="200"/>
      <c r="Q12" s="200"/>
      <c r="R12" s="200"/>
      <c r="S12" s="200"/>
      <c r="T12" s="200"/>
      <c r="U12" s="200"/>
      <c r="V12" s="201"/>
      <c r="W12" s="201"/>
      <c r="X12" s="201"/>
      <c r="Y12" s="201"/>
      <c r="Z12" s="201"/>
      <c r="AA12" s="201"/>
      <c r="AB12" s="201"/>
      <c r="AC12" s="201"/>
      <c r="AD12" s="195">
        <v>14</v>
      </c>
      <c r="AE12" s="196"/>
      <c r="AF12" s="196"/>
      <c r="AG12" s="199" t="str">
        <f>IF(AE14="","",IF(AE14&lt;AI14,"●",IF(AE14&gt;AI14,"○",IF(AE14=AI14,"△"))))</f>
        <v/>
      </c>
      <c r="AH12" s="199"/>
      <c r="AI12" s="49"/>
      <c r="AJ12" s="49"/>
      <c r="AK12" s="50"/>
      <c r="AL12" s="195">
        <v>23</v>
      </c>
      <c r="AM12" s="196"/>
      <c r="AN12" s="196"/>
      <c r="AO12" s="199" t="str">
        <f>IF(AM14="","",IF(AM14&lt;AQ14,"●",IF(AM14&gt;AQ14,"○",IF(AM14=AQ14,"△"))))</f>
        <v/>
      </c>
      <c r="AP12" s="199"/>
      <c r="AQ12" s="49"/>
      <c r="AR12" s="49"/>
      <c r="AS12" s="50"/>
      <c r="AT12" s="195">
        <v>7</v>
      </c>
      <c r="AU12" s="196"/>
      <c r="AV12" s="196"/>
      <c r="AW12" s="199" t="str">
        <f>IF(AU14="","",IF(AU14&lt;AY14,"●",IF(AU14&gt;AY14,"○",IF(AU14=AY14,"△"))))</f>
        <v/>
      </c>
      <c r="AX12" s="199"/>
      <c r="AY12" s="49"/>
      <c r="AZ12" s="49"/>
      <c r="BA12" s="50"/>
      <c r="BB12" s="138">
        <f>COUNTIF(N12:BA13,"○")*1</f>
        <v>0</v>
      </c>
      <c r="BC12" s="139"/>
      <c r="BD12" s="139"/>
      <c r="BE12" s="138">
        <f>COUNTIF(N12:BA13,"●")*1</f>
        <v>0</v>
      </c>
      <c r="BF12" s="138"/>
      <c r="BG12" s="138"/>
      <c r="BH12" s="138">
        <f>COUNTIF(N12:BA13,"△")*1</f>
        <v>0</v>
      </c>
      <c r="BI12" s="138"/>
      <c r="BJ12" s="138"/>
      <c r="BK12" s="138">
        <f>COUNTIF(N12:BA13,"○")*3+COUNTIF(N12:BA13,"△")*1</f>
        <v>0</v>
      </c>
      <c r="BL12" s="138"/>
      <c r="BM12" s="138"/>
      <c r="BN12" s="146">
        <f>W14+AE14+AM14+AU14+AA9</f>
        <v>0</v>
      </c>
      <c r="BO12" s="146"/>
      <c r="BP12" s="146"/>
      <c r="BQ12" s="138">
        <f>AA14+AI14+AQ14+AY14+W9</f>
        <v>0</v>
      </c>
      <c r="BR12" s="138"/>
      <c r="BS12" s="138"/>
      <c r="BT12" s="138">
        <f>BN12-BQ12</f>
        <v>0</v>
      </c>
      <c r="BU12" s="138"/>
      <c r="BV12" s="138"/>
      <c r="BW12" s="138">
        <v>2</v>
      </c>
      <c r="BX12" s="138"/>
      <c r="BY12" s="138"/>
    </row>
    <row r="13" spans="1:78" ht="17.25" customHeight="1" thickBot="1" x14ac:dyDescent="0.25">
      <c r="A13" s="216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8"/>
      <c r="N13" s="200"/>
      <c r="O13" s="200"/>
      <c r="P13" s="200"/>
      <c r="Q13" s="200"/>
      <c r="R13" s="200"/>
      <c r="S13" s="200"/>
      <c r="T13" s="200"/>
      <c r="U13" s="200"/>
      <c r="V13" s="189"/>
      <c r="W13" s="189"/>
      <c r="X13" s="189"/>
      <c r="Y13" s="189"/>
      <c r="Z13" s="189"/>
      <c r="AA13" s="189"/>
      <c r="AB13" s="189"/>
      <c r="AC13" s="189"/>
      <c r="AD13" s="197"/>
      <c r="AE13" s="198"/>
      <c r="AF13" s="198"/>
      <c r="AG13" s="177"/>
      <c r="AH13" s="177"/>
      <c r="AI13" s="51"/>
      <c r="AJ13" s="51"/>
      <c r="AK13" s="52"/>
      <c r="AL13" s="197"/>
      <c r="AM13" s="198"/>
      <c r="AN13" s="198"/>
      <c r="AO13" s="177"/>
      <c r="AP13" s="177"/>
      <c r="AQ13" s="51"/>
      <c r="AR13" s="51"/>
      <c r="AS13" s="52"/>
      <c r="AT13" s="197"/>
      <c r="AU13" s="198"/>
      <c r="AV13" s="198"/>
      <c r="AW13" s="177"/>
      <c r="AX13" s="177"/>
      <c r="AY13" s="51"/>
      <c r="AZ13" s="51"/>
      <c r="BA13" s="52"/>
      <c r="BB13" s="140"/>
      <c r="BC13" s="141"/>
      <c r="BD13" s="141"/>
      <c r="BE13" s="140"/>
      <c r="BF13" s="140"/>
      <c r="BG13" s="140"/>
      <c r="BH13" s="140"/>
      <c r="BI13" s="140"/>
      <c r="BJ13" s="140"/>
      <c r="BK13" s="140"/>
      <c r="BL13" s="140"/>
      <c r="BM13" s="140"/>
      <c r="BN13" s="147"/>
      <c r="BO13" s="147"/>
      <c r="BP13" s="147"/>
      <c r="BQ13" s="140"/>
      <c r="BR13" s="140"/>
      <c r="BS13" s="140"/>
      <c r="BT13" s="140"/>
      <c r="BU13" s="140"/>
      <c r="BV13" s="140"/>
      <c r="BW13" s="140"/>
      <c r="BX13" s="140"/>
      <c r="BY13" s="140"/>
    </row>
    <row r="14" spans="1:78" ht="17.25" customHeight="1" thickTop="1" thickBot="1" x14ac:dyDescent="0.25">
      <c r="A14" s="216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8"/>
      <c r="N14" s="117"/>
      <c r="O14" s="177" t="str">
        <f>IF(AA9="","",AA9)</f>
        <v/>
      </c>
      <c r="P14" s="177"/>
      <c r="Q14" s="177" t="s">
        <v>14</v>
      </c>
      <c r="R14" s="177"/>
      <c r="S14" s="177" t="str">
        <f>IF(W9="","",W9)</f>
        <v/>
      </c>
      <c r="T14" s="177"/>
      <c r="U14" s="118"/>
      <c r="V14" s="189"/>
      <c r="W14" s="189"/>
      <c r="X14" s="189"/>
      <c r="Y14" s="189"/>
      <c r="Z14" s="189"/>
      <c r="AA14" s="189"/>
      <c r="AB14" s="189"/>
      <c r="AC14" s="189"/>
      <c r="AD14" s="117"/>
      <c r="AE14" s="177"/>
      <c r="AF14" s="177"/>
      <c r="AG14" s="177" t="s">
        <v>14</v>
      </c>
      <c r="AH14" s="177"/>
      <c r="AI14" s="177"/>
      <c r="AJ14" s="177"/>
      <c r="AK14" s="118"/>
      <c r="AL14" s="117"/>
      <c r="AM14" s="177"/>
      <c r="AN14" s="177"/>
      <c r="AO14" s="177" t="s">
        <v>14</v>
      </c>
      <c r="AP14" s="177"/>
      <c r="AQ14" s="177"/>
      <c r="AR14" s="177"/>
      <c r="AS14" s="72"/>
      <c r="AT14" s="117"/>
      <c r="AU14" s="177"/>
      <c r="AV14" s="177"/>
      <c r="AW14" s="177" t="s">
        <v>14</v>
      </c>
      <c r="AX14" s="177"/>
      <c r="AY14" s="177"/>
      <c r="AZ14" s="177"/>
      <c r="BA14" s="118"/>
      <c r="BB14" s="142"/>
      <c r="BC14" s="143"/>
      <c r="BD14" s="143"/>
      <c r="BE14" s="142"/>
      <c r="BF14" s="142"/>
      <c r="BG14" s="142"/>
      <c r="BH14" s="142"/>
      <c r="BI14" s="142"/>
      <c r="BJ14" s="142"/>
      <c r="BK14" s="142"/>
      <c r="BL14" s="142"/>
      <c r="BM14" s="142"/>
      <c r="BN14" s="148"/>
      <c r="BO14" s="148"/>
      <c r="BP14" s="148"/>
      <c r="BQ14" s="142"/>
      <c r="BR14" s="142"/>
      <c r="BS14" s="142"/>
      <c r="BT14" s="142"/>
      <c r="BU14" s="142"/>
      <c r="BV14" s="142"/>
      <c r="BW14" s="142"/>
      <c r="BX14" s="142"/>
      <c r="BY14" s="142"/>
    </row>
    <row r="15" spans="1:78" ht="17.25" customHeight="1" thickTop="1" thickBot="1" x14ac:dyDescent="0.25">
      <c r="A15" s="216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8"/>
      <c r="N15" s="117"/>
      <c r="O15" s="177"/>
      <c r="P15" s="177"/>
      <c r="Q15" s="177"/>
      <c r="R15" s="177"/>
      <c r="S15" s="177"/>
      <c r="T15" s="177"/>
      <c r="U15" s="118"/>
      <c r="V15" s="189"/>
      <c r="W15" s="189"/>
      <c r="X15" s="189"/>
      <c r="Y15" s="189"/>
      <c r="Z15" s="189"/>
      <c r="AA15" s="189"/>
      <c r="AB15" s="189"/>
      <c r="AC15" s="189"/>
      <c r="AD15" s="117"/>
      <c r="AE15" s="177"/>
      <c r="AF15" s="177"/>
      <c r="AG15" s="177"/>
      <c r="AH15" s="177"/>
      <c r="AI15" s="177"/>
      <c r="AJ15" s="177"/>
      <c r="AK15" s="118"/>
      <c r="AL15" s="117"/>
      <c r="AM15" s="177"/>
      <c r="AN15" s="177"/>
      <c r="AO15" s="177"/>
      <c r="AP15" s="177"/>
      <c r="AQ15" s="177"/>
      <c r="AR15" s="177"/>
      <c r="AS15" s="72"/>
      <c r="AT15" s="117"/>
      <c r="AU15" s="177"/>
      <c r="AV15" s="177"/>
      <c r="AW15" s="177"/>
      <c r="AX15" s="177"/>
      <c r="AY15" s="177"/>
      <c r="AZ15" s="177"/>
      <c r="BA15" s="118"/>
      <c r="BB15" s="142"/>
      <c r="BC15" s="143"/>
      <c r="BD15" s="143"/>
      <c r="BE15" s="142"/>
      <c r="BF15" s="142"/>
      <c r="BG15" s="142"/>
      <c r="BH15" s="142"/>
      <c r="BI15" s="142"/>
      <c r="BJ15" s="142"/>
      <c r="BK15" s="142"/>
      <c r="BL15" s="142"/>
      <c r="BM15" s="142"/>
      <c r="BN15" s="148"/>
      <c r="BO15" s="148"/>
      <c r="BP15" s="148"/>
      <c r="BQ15" s="142"/>
      <c r="BR15" s="142"/>
      <c r="BS15" s="142"/>
      <c r="BT15" s="142"/>
      <c r="BU15" s="142"/>
      <c r="BV15" s="142"/>
      <c r="BW15" s="142"/>
      <c r="BX15" s="142"/>
      <c r="BY15" s="142"/>
    </row>
    <row r="16" spans="1:78" ht="17.25" customHeight="1" thickTop="1" x14ac:dyDescent="0.2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1"/>
      <c r="N16" s="117"/>
      <c r="O16" s="177"/>
      <c r="P16" s="177"/>
      <c r="Q16" s="177"/>
      <c r="R16" s="177"/>
      <c r="S16" s="177"/>
      <c r="T16" s="177"/>
      <c r="U16" s="118"/>
      <c r="V16" s="189"/>
      <c r="W16" s="189"/>
      <c r="X16" s="189"/>
      <c r="Y16" s="189"/>
      <c r="Z16" s="189"/>
      <c r="AA16" s="189"/>
      <c r="AB16" s="189"/>
      <c r="AC16" s="189"/>
      <c r="AD16" s="117"/>
      <c r="AE16" s="177"/>
      <c r="AF16" s="177"/>
      <c r="AG16" s="177"/>
      <c r="AH16" s="177"/>
      <c r="AI16" s="177"/>
      <c r="AJ16" s="177"/>
      <c r="AK16" s="118"/>
      <c r="AL16" s="117"/>
      <c r="AM16" s="177"/>
      <c r="AN16" s="177"/>
      <c r="AO16" s="177"/>
      <c r="AP16" s="177"/>
      <c r="AQ16" s="177"/>
      <c r="AR16" s="177"/>
      <c r="AS16" s="72"/>
      <c r="AT16" s="117"/>
      <c r="AU16" s="177"/>
      <c r="AV16" s="177"/>
      <c r="AW16" s="177"/>
      <c r="AX16" s="177"/>
      <c r="AY16" s="177"/>
      <c r="AZ16" s="177"/>
      <c r="BA16" s="118"/>
      <c r="BB16" s="144"/>
      <c r="BC16" s="145"/>
      <c r="BD16" s="145"/>
      <c r="BE16" s="144"/>
      <c r="BF16" s="144"/>
      <c r="BG16" s="144"/>
      <c r="BH16" s="144"/>
      <c r="BI16" s="144"/>
      <c r="BJ16" s="144"/>
      <c r="BK16" s="144"/>
      <c r="BL16" s="144"/>
      <c r="BM16" s="144"/>
      <c r="BN16" s="149"/>
      <c r="BO16" s="149"/>
      <c r="BP16" s="149"/>
      <c r="BQ16" s="144"/>
      <c r="BR16" s="144"/>
      <c r="BS16" s="144"/>
      <c r="BT16" s="144"/>
      <c r="BU16" s="144"/>
      <c r="BV16" s="144"/>
      <c r="BW16" s="144"/>
      <c r="BX16" s="144"/>
      <c r="BY16" s="144"/>
    </row>
    <row r="17" spans="1:77" ht="17.25" customHeight="1" x14ac:dyDescent="0.2">
      <c r="A17" s="213" t="s">
        <v>91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5"/>
      <c r="N17" s="200" t="str">
        <f>IF(O19="","",IF(O19&lt;S19,"●",IF(O19&gt;S19,"○",IF(O19=S19,"△"))))</f>
        <v/>
      </c>
      <c r="O17" s="200"/>
      <c r="P17" s="200"/>
      <c r="Q17" s="200"/>
      <c r="R17" s="200"/>
      <c r="S17" s="200"/>
      <c r="T17" s="200"/>
      <c r="U17" s="200"/>
      <c r="V17" s="200" t="str">
        <f>IF(W19="","",IF(W19&lt;AA19,"●",IF(W19&gt;AA19,"○",IF(W19=AA19,"△"))))</f>
        <v/>
      </c>
      <c r="W17" s="200"/>
      <c r="X17" s="200"/>
      <c r="Y17" s="200"/>
      <c r="Z17" s="200"/>
      <c r="AA17" s="200"/>
      <c r="AB17" s="200"/>
      <c r="AC17" s="200"/>
      <c r="AD17" s="201"/>
      <c r="AE17" s="201"/>
      <c r="AF17" s="201"/>
      <c r="AG17" s="201"/>
      <c r="AH17" s="201"/>
      <c r="AI17" s="201"/>
      <c r="AJ17" s="201"/>
      <c r="AK17" s="201"/>
      <c r="AL17" s="195">
        <v>2</v>
      </c>
      <c r="AM17" s="196"/>
      <c r="AN17" s="196"/>
      <c r="AO17" s="199" t="str">
        <f>IF(AM19="","",IF(AM19&lt;AQ19,"●",IF(AM19&gt;AQ19,"○",IF(AM19=AQ19,"△"))))</f>
        <v/>
      </c>
      <c r="AP17" s="199"/>
      <c r="AQ17" s="49"/>
      <c r="AR17" s="49"/>
      <c r="AS17" s="50"/>
      <c r="AT17" s="195">
        <v>20</v>
      </c>
      <c r="AU17" s="196"/>
      <c r="AV17" s="196"/>
      <c r="AW17" s="199" t="str">
        <f>IF(AU19="","",IF(AU19&lt;AY19,"●",IF(AU19&gt;AY19,"○",IF(AU19=AY19,"△"))))</f>
        <v/>
      </c>
      <c r="AX17" s="199"/>
      <c r="AY17" s="49"/>
      <c r="AZ17" s="49"/>
      <c r="BA17" s="50"/>
      <c r="BB17" s="138">
        <f>COUNTIF(N17:BA18,"○")*1</f>
        <v>0</v>
      </c>
      <c r="BC17" s="139"/>
      <c r="BD17" s="139"/>
      <c r="BE17" s="138">
        <f>COUNTIF(N17:BA18,"●")*1</f>
        <v>0</v>
      </c>
      <c r="BF17" s="138"/>
      <c r="BG17" s="138"/>
      <c r="BH17" s="138">
        <f>COUNTIF(N17:BA18,"△")*1</f>
        <v>0</v>
      </c>
      <c r="BI17" s="138"/>
      <c r="BJ17" s="138"/>
      <c r="BK17" s="138">
        <f>COUNTIF(N17:BA18,"○")*3+COUNTIF(N17:BA18,"△")*1</f>
        <v>0</v>
      </c>
      <c r="BL17" s="138"/>
      <c r="BM17" s="138"/>
      <c r="BN17" s="146">
        <f>AE19+AM19+AU19+AI9+AI14</f>
        <v>0</v>
      </c>
      <c r="BO17" s="146"/>
      <c r="BP17" s="146"/>
      <c r="BQ17" s="138">
        <f>AI19+AQ19+AY19+AE9+AE14</f>
        <v>0</v>
      </c>
      <c r="BR17" s="138"/>
      <c r="BS17" s="138"/>
      <c r="BT17" s="138">
        <f>BN17-BQ17</f>
        <v>0</v>
      </c>
      <c r="BU17" s="138"/>
      <c r="BV17" s="138"/>
      <c r="BW17" s="138">
        <v>1</v>
      </c>
      <c r="BX17" s="138"/>
      <c r="BY17" s="138"/>
    </row>
    <row r="18" spans="1:77" ht="17.25" customHeight="1" thickBot="1" x14ac:dyDescent="0.25">
      <c r="A18" s="21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8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189"/>
      <c r="AE18" s="189"/>
      <c r="AF18" s="189"/>
      <c r="AG18" s="189"/>
      <c r="AH18" s="189"/>
      <c r="AI18" s="189"/>
      <c r="AJ18" s="189"/>
      <c r="AK18" s="189"/>
      <c r="AL18" s="197"/>
      <c r="AM18" s="198"/>
      <c r="AN18" s="198"/>
      <c r="AO18" s="177"/>
      <c r="AP18" s="177"/>
      <c r="AQ18" s="51"/>
      <c r="AR18" s="51"/>
      <c r="AS18" s="52"/>
      <c r="AT18" s="197"/>
      <c r="AU18" s="198"/>
      <c r="AV18" s="198"/>
      <c r="AW18" s="177"/>
      <c r="AX18" s="177"/>
      <c r="AY18" s="51"/>
      <c r="AZ18" s="51"/>
      <c r="BA18" s="52"/>
      <c r="BB18" s="140"/>
      <c r="BC18" s="141"/>
      <c r="BD18" s="141"/>
      <c r="BE18" s="140"/>
      <c r="BF18" s="140"/>
      <c r="BG18" s="140"/>
      <c r="BH18" s="140"/>
      <c r="BI18" s="140"/>
      <c r="BJ18" s="140"/>
      <c r="BK18" s="140"/>
      <c r="BL18" s="140"/>
      <c r="BM18" s="140"/>
      <c r="BN18" s="147"/>
      <c r="BO18" s="147"/>
      <c r="BP18" s="147"/>
      <c r="BQ18" s="140"/>
      <c r="BR18" s="140"/>
      <c r="BS18" s="140"/>
      <c r="BT18" s="140"/>
      <c r="BU18" s="140"/>
      <c r="BV18" s="140"/>
      <c r="BW18" s="140"/>
      <c r="BX18" s="140"/>
      <c r="BY18" s="140"/>
    </row>
    <row r="19" spans="1:77" ht="17.25" customHeight="1" thickTop="1" thickBot="1" x14ac:dyDescent="0.25">
      <c r="A19" s="216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8"/>
      <c r="N19" s="117"/>
      <c r="O19" s="177" t="str">
        <f>IF(AI9="","",AI9)</f>
        <v/>
      </c>
      <c r="P19" s="177"/>
      <c r="Q19" s="177" t="s">
        <v>14</v>
      </c>
      <c r="R19" s="177"/>
      <c r="S19" s="177" t="str">
        <f>IF(AE9="","",AE9)</f>
        <v/>
      </c>
      <c r="T19" s="177"/>
      <c r="U19" s="118"/>
      <c r="V19" s="117"/>
      <c r="W19" s="177" t="str">
        <f>IF(AI14="","",AI14)</f>
        <v/>
      </c>
      <c r="X19" s="177"/>
      <c r="Y19" s="177" t="s">
        <v>14</v>
      </c>
      <c r="Z19" s="177"/>
      <c r="AA19" s="177" t="str">
        <f>IF(AE14="","",AE14)</f>
        <v/>
      </c>
      <c r="AB19" s="177"/>
      <c r="AC19" s="118"/>
      <c r="AD19" s="189"/>
      <c r="AE19" s="189"/>
      <c r="AF19" s="189"/>
      <c r="AG19" s="189"/>
      <c r="AH19" s="189"/>
      <c r="AI19" s="189"/>
      <c r="AJ19" s="189"/>
      <c r="AK19" s="189"/>
      <c r="AL19" s="117"/>
      <c r="AM19" s="177"/>
      <c r="AN19" s="177"/>
      <c r="AO19" s="177" t="s">
        <v>14</v>
      </c>
      <c r="AP19" s="177"/>
      <c r="AQ19" s="177"/>
      <c r="AR19" s="177"/>
      <c r="AS19" s="72"/>
      <c r="AT19" s="117"/>
      <c r="AU19" s="177"/>
      <c r="AV19" s="177"/>
      <c r="AW19" s="177" t="s">
        <v>14</v>
      </c>
      <c r="AX19" s="177"/>
      <c r="AY19" s="177"/>
      <c r="AZ19" s="177"/>
      <c r="BA19" s="118"/>
      <c r="BB19" s="142"/>
      <c r="BC19" s="143"/>
      <c r="BD19" s="143"/>
      <c r="BE19" s="142"/>
      <c r="BF19" s="142"/>
      <c r="BG19" s="142"/>
      <c r="BH19" s="142"/>
      <c r="BI19" s="142"/>
      <c r="BJ19" s="142"/>
      <c r="BK19" s="142"/>
      <c r="BL19" s="142"/>
      <c r="BM19" s="142"/>
      <c r="BN19" s="148"/>
      <c r="BO19" s="148"/>
      <c r="BP19" s="148"/>
      <c r="BQ19" s="142"/>
      <c r="BR19" s="142"/>
      <c r="BS19" s="142"/>
      <c r="BT19" s="142"/>
      <c r="BU19" s="142"/>
      <c r="BV19" s="142"/>
      <c r="BW19" s="142"/>
      <c r="BX19" s="142"/>
      <c r="BY19" s="142"/>
    </row>
    <row r="20" spans="1:77" ht="17.25" customHeight="1" thickTop="1" thickBot="1" x14ac:dyDescent="0.25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8"/>
      <c r="N20" s="117"/>
      <c r="O20" s="177"/>
      <c r="P20" s="177"/>
      <c r="Q20" s="177"/>
      <c r="R20" s="177"/>
      <c r="S20" s="177"/>
      <c r="T20" s="177"/>
      <c r="U20" s="118"/>
      <c r="V20" s="117"/>
      <c r="W20" s="177"/>
      <c r="X20" s="177"/>
      <c r="Y20" s="177"/>
      <c r="Z20" s="177"/>
      <c r="AA20" s="177"/>
      <c r="AB20" s="177"/>
      <c r="AC20" s="118"/>
      <c r="AD20" s="189"/>
      <c r="AE20" s="189"/>
      <c r="AF20" s="189"/>
      <c r="AG20" s="189"/>
      <c r="AH20" s="189"/>
      <c r="AI20" s="189"/>
      <c r="AJ20" s="189"/>
      <c r="AK20" s="189"/>
      <c r="AL20" s="117"/>
      <c r="AM20" s="177"/>
      <c r="AN20" s="177"/>
      <c r="AO20" s="177"/>
      <c r="AP20" s="177"/>
      <c r="AQ20" s="177"/>
      <c r="AR20" s="177"/>
      <c r="AS20" s="72"/>
      <c r="AT20" s="117"/>
      <c r="AU20" s="177"/>
      <c r="AV20" s="177"/>
      <c r="AW20" s="177"/>
      <c r="AX20" s="177"/>
      <c r="AY20" s="177"/>
      <c r="AZ20" s="177"/>
      <c r="BA20" s="118"/>
      <c r="BB20" s="142"/>
      <c r="BC20" s="143"/>
      <c r="BD20" s="143"/>
      <c r="BE20" s="142"/>
      <c r="BF20" s="142"/>
      <c r="BG20" s="142"/>
      <c r="BH20" s="142"/>
      <c r="BI20" s="142"/>
      <c r="BJ20" s="142"/>
      <c r="BK20" s="142"/>
      <c r="BL20" s="142"/>
      <c r="BM20" s="142"/>
      <c r="BN20" s="148"/>
      <c r="BO20" s="148"/>
      <c r="BP20" s="148"/>
      <c r="BQ20" s="142"/>
      <c r="BR20" s="142"/>
      <c r="BS20" s="142"/>
      <c r="BT20" s="142"/>
      <c r="BU20" s="142"/>
      <c r="BV20" s="142"/>
      <c r="BW20" s="142"/>
      <c r="BX20" s="142"/>
      <c r="BY20" s="142"/>
    </row>
    <row r="21" spans="1:77" ht="17.25" customHeight="1" thickTop="1" x14ac:dyDescent="0.2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1"/>
      <c r="N21" s="73"/>
      <c r="O21" s="178"/>
      <c r="P21" s="178"/>
      <c r="Q21" s="178"/>
      <c r="R21" s="178"/>
      <c r="S21" s="178"/>
      <c r="T21" s="178"/>
      <c r="U21" s="119"/>
      <c r="V21" s="73"/>
      <c r="W21" s="178"/>
      <c r="X21" s="178"/>
      <c r="Y21" s="178"/>
      <c r="Z21" s="178"/>
      <c r="AA21" s="178"/>
      <c r="AB21" s="178"/>
      <c r="AC21" s="119"/>
      <c r="AD21" s="191"/>
      <c r="AE21" s="191"/>
      <c r="AF21" s="191"/>
      <c r="AG21" s="191"/>
      <c r="AH21" s="191"/>
      <c r="AI21" s="191"/>
      <c r="AJ21" s="191"/>
      <c r="AK21" s="191"/>
      <c r="AL21" s="73"/>
      <c r="AM21" s="178"/>
      <c r="AN21" s="178"/>
      <c r="AO21" s="178"/>
      <c r="AP21" s="178"/>
      <c r="AQ21" s="178"/>
      <c r="AR21" s="178"/>
      <c r="AS21" s="74"/>
      <c r="AT21" s="73"/>
      <c r="AU21" s="178"/>
      <c r="AV21" s="178"/>
      <c r="AW21" s="178"/>
      <c r="AX21" s="178"/>
      <c r="AY21" s="178"/>
      <c r="AZ21" s="178"/>
      <c r="BA21" s="119"/>
      <c r="BB21" s="144"/>
      <c r="BC21" s="145"/>
      <c r="BD21" s="145"/>
      <c r="BE21" s="144"/>
      <c r="BF21" s="144"/>
      <c r="BG21" s="144"/>
      <c r="BH21" s="144"/>
      <c r="BI21" s="144"/>
      <c r="BJ21" s="144"/>
      <c r="BK21" s="144"/>
      <c r="BL21" s="144"/>
      <c r="BM21" s="144"/>
      <c r="BN21" s="149"/>
      <c r="BO21" s="149"/>
      <c r="BP21" s="149"/>
      <c r="BQ21" s="144"/>
      <c r="BR21" s="144"/>
      <c r="BS21" s="144"/>
      <c r="BT21" s="144"/>
      <c r="BU21" s="144"/>
      <c r="BV21" s="144"/>
      <c r="BW21" s="144"/>
      <c r="BX21" s="144"/>
      <c r="BY21" s="144"/>
    </row>
    <row r="22" spans="1:77" ht="17.25" customHeight="1" x14ac:dyDescent="0.2">
      <c r="A22" s="213" t="s">
        <v>92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5"/>
      <c r="N22" s="188" t="str">
        <f>IF(O24="","",IF(O24&lt;S24,"●",IF(O24&gt;S24,"○",IF(O24=S24,"△"))))</f>
        <v/>
      </c>
      <c r="O22" s="188"/>
      <c r="P22" s="188"/>
      <c r="Q22" s="188"/>
      <c r="R22" s="188"/>
      <c r="S22" s="188"/>
      <c r="T22" s="188"/>
      <c r="U22" s="188"/>
      <c r="V22" s="188" t="str">
        <f>IF(W24="","",IF(W24&lt;AA24,"●",IF(W24&gt;AA24,"○",IF(W24=AA24,"△"))))</f>
        <v/>
      </c>
      <c r="W22" s="188"/>
      <c r="X22" s="188"/>
      <c r="Y22" s="188"/>
      <c r="Z22" s="188"/>
      <c r="AA22" s="188"/>
      <c r="AB22" s="188"/>
      <c r="AC22" s="188"/>
      <c r="AD22" s="188" t="str">
        <f>IF(AE24="","",IF(AE24&lt;AI24,"●",IF(AE24&gt;AI24,"○",IF(AE24=AI24,"△"))))</f>
        <v/>
      </c>
      <c r="AE22" s="188"/>
      <c r="AF22" s="188"/>
      <c r="AG22" s="188"/>
      <c r="AH22" s="188"/>
      <c r="AI22" s="188"/>
      <c r="AJ22" s="188"/>
      <c r="AK22" s="188"/>
      <c r="AL22" s="189"/>
      <c r="AM22" s="190"/>
      <c r="AN22" s="190"/>
      <c r="AO22" s="190"/>
      <c r="AP22" s="190"/>
      <c r="AQ22" s="190"/>
      <c r="AR22" s="190"/>
      <c r="AS22" s="193"/>
      <c r="AT22" s="195">
        <v>13</v>
      </c>
      <c r="AU22" s="196"/>
      <c r="AV22" s="196"/>
      <c r="AW22" s="199" t="str">
        <f>IF(AU24="","",IF(AU24&lt;AY24,"●",IF(AU24&gt;AY24,"○",IF(AU24=AY24,"△"))))</f>
        <v/>
      </c>
      <c r="AX22" s="199"/>
      <c r="AY22" s="49"/>
      <c r="AZ22" s="49"/>
      <c r="BA22" s="50"/>
      <c r="BB22" s="138">
        <f>COUNTIF(N22:BA23,"○")*1</f>
        <v>0</v>
      </c>
      <c r="BC22" s="139"/>
      <c r="BD22" s="139"/>
      <c r="BE22" s="138">
        <f>COUNTIF(N22:BA23,"●")*1</f>
        <v>0</v>
      </c>
      <c r="BF22" s="138"/>
      <c r="BG22" s="138"/>
      <c r="BH22" s="138">
        <f>COUNTIF(N22:BA23,"△")*1</f>
        <v>0</v>
      </c>
      <c r="BI22" s="138"/>
      <c r="BJ22" s="138"/>
      <c r="BK22" s="138">
        <f>COUNTIF(N22:BA23,"○")*3+COUNTIF(N22:BA23,"△")*1</f>
        <v>0</v>
      </c>
      <c r="BL22" s="138"/>
      <c r="BM22" s="138"/>
      <c r="BN22" s="146">
        <f>AM24+AU24+AQ9+AQ14+AQ19</f>
        <v>0</v>
      </c>
      <c r="BO22" s="146"/>
      <c r="BP22" s="146"/>
      <c r="BQ22" s="138">
        <f>AM9+AM14+AM19+AQ24+AY24</f>
        <v>0</v>
      </c>
      <c r="BR22" s="138"/>
      <c r="BS22" s="138"/>
      <c r="BT22" s="138">
        <f>BN22-BQ22</f>
        <v>0</v>
      </c>
      <c r="BU22" s="138"/>
      <c r="BV22" s="138"/>
      <c r="BW22" s="138">
        <v>3</v>
      </c>
      <c r="BX22" s="138"/>
      <c r="BY22" s="138"/>
    </row>
    <row r="23" spans="1:77" ht="17.25" customHeight="1" thickBot="1" x14ac:dyDescent="0.25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190"/>
      <c r="AN23" s="190"/>
      <c r="AO23" s="190"/>
      <c r="AP23" s="190"/>
      <c r="AQ23" s="190"/>
      <c r="AR23" s="190"/>
      <c r="AS23" s="193"/>
      <c r="AT23" s="197"/>
      <c r="AU23" s="198"/>
      <c r="AV23" s="198"/>
      <c r="AW23" s="177"/>
      <c r="AX23" s="177"/>
      <c r="AY23" s="51"/>
      <c r="AZ23" s="51"/>
      <c r="BA23" s="52"/>
      <c r="BB23" s="140"/>
      <c r="BC23" s="141"/>
      <c r="BD23" s="141"/>
      <c r="BE23" s="140"/>
      <c r="BF23" s="140"/>
      <c r="BG23" s="140"/>
      <c r="BH23" s="140"/>
      <c r="BI23" s="140"/>
      <c r="BJ23" s="140"/>
      <c r="BK23" s="140"/>
      <c r="BL23" s="140"/>
      <c r="BM23" s="140"/>
      <c r="BN23" s="147"/>
      <c r="BO23" s="147"/>
      <c r="BP23" s="147"/>
      <c r="BQ23" s="140"/>
      <c r="BR23" s="140"/>
      <c r="BS23" s="140"/>
      <c r="BT23" s="140"/>
      <c r="BU23" s="140"/>
      <c r="BV23" s="140"/>
      <c r="BW23" s="140"/>
      <c r="BX23" s="140"/>
      <c r="BY23" s="140"/>
    </row>
    <row r="24" spans="1:77" ht="17.25" customHeight="1" thickTop="1" thickBot="1" x14ac:dyDescent="0.25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8"/>
      <c r="N24" s="117"/>
      <c r="O24" s="177" t="str">
        <f>IF(AQ9="","",AQ9)</f>
        <v/>
      </c>
      <c r="P24" s="177"/>
      <c r="Q24" s="177" t="s">
        <v>14</v>
      </c>
      <c r="R24" s="177"/>
      <c r="S24" s="177" t="str">
        <f>IF(AM9="","",AM9)</f>
        <v/>
      </c>
      <c r="T24" s="177"/>
      <c r="U24" s="118"/>
      <c r="V24" s="117"/>
      <c r="W24" s="177" t="str">
        <f>IF(AQ14="","",AQ14)</f>
        <v/>
      </c>
      <c r="X24" s="177"/>
      <c r="Y24" s="177" t="s">
        <v>14</v>
      </c>
      <c r="Z24" s="177"/>
      <c r="AA24" s="177" t="str">
        <f>IF(AM14="","",AM14)</f>
        <v/>
      </c>
      <c r="AB24" s="177"/>
      <c r="AC24" s="118"/>
      <c r="AD24" s="117"/>
      <c r="AE24" s="177" t="str">
        <f>IF(AQ19="","",AQ19)</f>
        <v/>
      </c>
      <c r="AF24" s="177"/>
      <c r="AG24" s="177" t="s">
        <v>14</v>
      </c>
      <c r="AH24" s="177"/>
      <c r="AI24" s="177" t="str">
        <f>IF(AM19="","",AM19)</f>
        <v/>
      </c>
      <c r="AJ24" s="177"/>
      <c r="AK24" s="118"/>
      <c r="AL24" s="189"/>
      <c r="AM24" s="190"/>
      <c r="AN24" s="190"/>
      <c r="AO24" s="190"/>
      <c r="AP24" s="190"/>
      <c r="AQ24" s="190"/>
      <c r="AR24" s="190"/>
      <c r="AS24" s="193"/>
      <c r="AT24" s="117"/>
      <c r="AU24" s="177"/>
      <c r="AV24" s="177"/>
      <c r="AW24" s="177" t="s">
        <v>14</v>
      </c>
      <c r="AX24" s="177"/>
      <c r="AY24" s="177"/>
      <c r="AZ24" s="177"/>
      <c r="BA24" s="118"/>
      <c r="BB24" s="142"/>
      <c r="BC24" s="143"/>
      <c r="BD24" s="143"/>
      <c r="BE24" s="142"/>
      <c r="BF24" s="142"/>
      <c r="BG24" s="142"/>
      <c r="BH24" s="142"/>
      <c r="BI24" s="142"/>
      <c r="BJ24" s="142"/>
      <c r="BK24" s="142"/>
      <c r="BL24" s="142"/>
      <c r="BM24" s="142"/>
      <c r="BN24" s="148"/>
      <c r="BO24" s="148"/>
      <c r="BP24" s="148"/>
      <c r="BQ24" s="142"/>
      <c r="BR24" s="142"/>
      <c r="BS24" s="142"/>
      <c r="BT24" s="142"/>
      <c r="BU24" s="142"/>
      <c r="BV24" s="142"/>
      <c r="BW24" s="142"/>
      <c r="BX24" s="142"/>
      <c r="BY24" s="142"/>
    </row>
    <row r="25" spans="1:77" ht="17.25" customHeight="1" thickTop="1" thickBot="1" x14ac:dyDescent="0.25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8"/>
      <c r="N25" s="117"/>
      <c r="O25" s="177"/>
      <c r="P25" s="177"/>
      <c r="Q25" s="177"/>
      <c r="R25" s="177"/>
      <c r="S25" s="177"/>
      <c r="T25" s="177"/>
      <c r="U25" s="118"/>
      <c r="V25" s="117"/>
      <c r="W25" s="177"/>
      <c r="X25" s="177"/>
      <c r="Y25" s="177"/>
      <c r="Z25" s="177"/>
      <c r="AA25" s="177"/>
      <c r="AB25" s="177"/>
      <c r="AC25" s="118"/>
      <c r="AD25" s="117"/>
      <c r="AE25" s="177"/>
      <c r="AF25" s="177"/>
      <c r="AG25" s="177"/>
      <c r="AH25" s="177"/>
      <c r="AI25" s="177"/>
      <c r="AJ25" s="177"/>
      <c r="AK25" s="118"/>
      <c r="AL25" s="189"/>
      <c r="AM25" s="190"/>
      <c r="AN25" s="190"/>
      <c r="AO25" s="190"/>
      <c r="AP25" s="190"/>
      <c r="AQ25" s="190"/>
      <c r="AR25" s="190"/>
      <c r="AS25" s="193"/>
      <c r="AT25" s="117"/>
      <c r="AU25" s="177"/>
      <c r="AV25" s="177"/>
      <c r="AW25" s="177"/>
      <c r="AX25" s="177"/>
      <c r="AY25" s="177"/>
      <c r="AZ25" s="177"/>
      <c r="BA25" s="118"/>
      <c r="BB25" s="142"/>
      <c r="BC25" s="143"/>
      <c r="BD25" s="143"/>
      <c r="BE25" s="142"/>
      <c r="BF25" s="142"/>
      <c r="BG25" s="142"/>
      <c r="BH25" s="142"/>
      <c r="BI25" s="142"/>
      <c r="BJ25" s="142"/>
      <c r="BK25" s="142"/>
      <c r="BL25" s="142"/>
      <c r="BM25" s="142"/>
      <c r="BN25" s="148"/>
      <c r="BO25" s="148"/>
      <c r="BP25" s="148"/>
      <c r="BQ25" s="142"/>
      <c r="BR25" s="142"/>
      <c r="BS25" s="142"/>
      <c r="BT25" s="142"/>
      <c r="BU25" s="142"/>
      <c r="BV25" s="142"/>
      <c r="BW25" s="142"/>
      <c r="BX25" s="142"/>
      <c r="BY25" s="142"/>
    </row>
    <row r="26" spans="1:77" ht="17.25" customHeight="1" thickTop="1" x14ac:dyDescent="0.2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1"/>
      <c r="N26" s="73"/>
      <c r="O26" s="178"/>
      <c r="P26" s="178"/>
      <c r="Q26" s="178"/>
      <c r="R26" s="178"/>
      <c r="S26" s="178"/>
      <c r="T26" s="178"/>
      <c r="U26" s="119"/>
      <c r="V26" s="73"/>
      <c r="W26" s="178"/>
      <c r="X26" s="178"/>
      <c r="Y26" s="178"/>
      <c r="Z26" s="178"/>
      <c r="AA26" s="178"/>
      <c r="AB26" s="178"/>
      <c r="AC26" s="119"/>
      <c r="AD26" s="73"/>
      <c r="AE26" s="178"/>
      <c r="AF26" s="178"/>
      <c r="AG26" s="178"/>
      <c r="AH26" s="178"/>
      <c r="AI26" s="178"/>
      <c r="AJ26" s="178"/>
      <c r="AK26" s="119"/>
      <c r="AL26" s="191"/>
      <c r="AM26" s="192"/>
      <c r="AN26" s="192"/>
      <c r="AO26" s="192"/>
      <c r="AP26" s="192"/>
      <c r="AQ26" s="192"/>
      <c r="AR26" s="192"/>
      <c r="AS26" s="194"/>
      <c r="AT26" s="73"/>
      <c r="AU26" s="178"/>
      <c r="AV26" s="178"/>
      <c r="AW26" s="178"/>
      <c r="AX26" s="178"/>
      <c r="AY26" s="178"/>
      <c r="AZ26" s="178"/>
      <c r="BA26" s="119"/>
      <c r="BB26" s="144"/>
      <c r="BC26" s="145"/>
      <c r="BD26" s="145"/>
      <c r="BE26" s="144"/>
      <c r="BF26" s="144"/>
      <c r="BG26" s="144"/>
      <c r="BH26" s="144"/>
      <c r="BI26" s="144"/>
      <c r="BJ26" s="144"/>
      <c r="BK26" s="144"/>
      <c r="BL26" s="144"/>
      <c r="BM26" s="144"/>
      <c r="BN26" s="149"/>
      <c r="BO26" s="149"/>
      <c r="BP26" s="149"/>
      <c r="BQ26" s="144"/>
      <c r="BR26" s="144"/>
      <c r="BS26" s="144"/>
      <c r="BT26" s="144"/>
      <c r="BU26" s="144"/>
      <c r="BV26" s="144"/>
      <c r="BW26" s="144"/>
      <c r="BX26" s="144"/>
      <c r="BY26" s="144"/>
    </row>
    <row r="27" spans="1:77" ht="17.25" customHeight="1" x14ac:dyDescent="0.2">
      <c r="A27" s="213" t="s">
        <v>93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5"/>
      <c r="N27" s="188" t="str">
        <f>IF(O29="","",IF(O29&lt;S29,"●",IF(O29&gt;S29,"○",IF(O29=S29,"△"))))</f>
        <v/>
      </c>
      <c r="O27" s="188"/>
      <c r="P27" s="188"/>
      <c r="Q27" s="188"/>
      <c r="R27" s="188"/>
      <c r="S27" s="188"/>
      <c r="T27" s="188"/>
      <c r="U27" s="188"/>
      <c r="V27" s="188" t="str">
        <f>IF(W29="","",IF(W29&lt;AA29,"●",IF(W29&gt;AA29,"○",IF(W29=AA29,"△"))))</f>
        <v/>
      </c>
      <c r="W27" s="188"/>
      <c r="X27" s="188"/>
      <c r="Y27" s="188"/>
      <c r="Z27" s="188"/>
      <c r="AA27" s="188"/>
      <c r="AB27" s="188"/>
      <c r="AC27" s="188"/>
      <c r="AD27" s="188" t="str">
        <f>IF(AE29="","",IF(AE29&lt;AI29,"●",IF(AE29&gt;AI29,"○",IF(AE29=AI29,"△"))))</f>
        <v/>
      </c>
      <c r="AE27" s="188"/>
      <c r="AF27" s="188"/>
      <c r="AG27" s="188"/>
      <c r="AH27" s="188"/>
      <c r="AI27" s="188"/>
      <c r="AJ27" s="188"/>
      <c r="AK27" s="188"/>
      <c r="AL27" s="188" t="str">
        <f>IF(AM29="","",IF(AM29&lt;AQ29,"●",IF(AM29&gt;AQ29,"○",IF(AM29=AQ29,"△"))))</f>
        <v/>
      </c>
      <c r="AM27" s="188"/>
      <c r="AN27" s="188"/>
      <c r="AO27" s="188"/>
      <c r="AP27" s="188"/>
      <c r="AQ27" s="188"/>
      <c r="AR27" s="188"/>
      <c r="AS27" s="188"/>
      <c r="AT27" s="189"/>
      <c r="AU27" s="190"/>
      <c r="AV27" s="190"/>
      <c r="AW27" s="190"/>
      <c r="AX27" s="190"/>
      <c r="AY27" s="190"/>
      <c r="AZ27" s="190"/>
      <c r="BA27" s="190"/>
      <c r="BB27" s="138">
        <f>COUNTIF(N27:BA28,"○")*1</f>
        <v>0</v>
      </c>
      <c r="BC27" s="139"/>
      <c r="BD27" s="139"/>
      <c r="BE27" s="138">
        <f>COUNTIF(N27:BA28,"●")*1</f>
        <v>0</v>
      </c>
      <c r="BF27" s="138"/>
      <c r="BG27" s="138"/>
      <c r="BH27" s="138">
        <f>COUNTIF(N27:BA28,"△")*1</f>
        <v>0</v>
      </c>
      <c r="BI27" s="138"/>
      <c r="BJ27" s="138"/>
      <c r="BK27" s="138">
        <f>COUNTIF(N27:BA28,"○")*3+COUNTIF(N27:BA28,"△")*1</f>
        <v>0</v>
      </c>
      <c r="BL27" s="138"/>
      <c r="BM27" s="138"/>
      <c r="BN27" s="146">
        <f>AU29+AY9+AY14+AY19+AY24</f>
        <v>0</v>
      </c>
      <c r="BO27" s="146"/>
      <c r="BP27" s="146"/>
      <c r="BQ27" s="138">
        <f>AY29+AU9+AU14+AU19+AU24</f>
        <v>0</v>
      </c>
      <c r="BR27" s="138"/>
      <c r="BS27" s="138"/>
      <c r="BT27" s="138">
        <f>BN27-BQ27</f>
        <v>0</v>
      </c>
      <c r="BU27" s="138"/>
      <c r="BV27" s="138"/>
      <c r="BW27" s="138">
        <v>4</v>
      </c>
      <c r="BX27" s="138"/>
      <c r="BY27" s="138"/>
    </row>
    <row r="28" spans="1:77" ht="17.25" customHeight="1" thickBot="1" x14ac:dyDescent="0.25">
      <c r="A28" s="216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9"/>
      <c r="AU28" s="190"/>
      <c r="AV28" s="190"/>
      <c r="AW28" s="190"/>
      <c r="AX28" s="190"/>
      <c r="AY28" s="190"/>
      <c r="AZ28" s="190"/>
      <c r="BA28" s="190"/>
      <c r="BB28" s="140"/>
      <c r="BC28" s="141"/>
      <c r="BD28" s="141"/>
      <c r="BE28" s="140"/>
      <c r="BF28" s="140"/>
      <c r="BG28" s="140"/>
      <c r="BH28" s="140"/>
      <c r="BI28" s="140"/>
      <c r="BJ28" s="140"/>
      <c r="BK28" s="140"/>
      <c r="BL28" s="140"/>
      <c r="BM28" s="140"/>
      <c r="BN28" s="147"/>
      <c r="BO28" s="147"/>
      <c r="BP28" s="147"/>
      <c r="BQ28" s="140"/>
      <c r="BR28" s="140"/>
      <c r="BS28" s="140"/>
      <c r="BT28" s="140"/>
      <c r="BU28" s="140"/>
      <c r="BV28" s="140"/>
      <c r="BW28" s="140"/>
      <c r="BX28" s="140"/>
      <c r="BY28" s="140"/>
    </row>
    <row r="29" spans="1:77" ht="17.25" customHeight="1" thickTop="1" thickBot="1" x14ac:dyDescent="0.25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8"/>
      <c r="N29" s="117"/>
      <c r="O29" s="177" t="str">
        <f>IF(AY9="","",AY9)</f>
        <v/>
      </c>
      <c r="P29" s="177"/>
      <c r="Q29" s="177" t="s">
        <v>14</v>
      </c>
      <c r="R29" s="177"/>
      <c r="S29" s="177" t="str">
        <f>IF(AU9="","",AU9)</f>
        <v/>
      </c>
      <c r="T29" s="177"/>
      <c r="U29" s="118"/>
      <c r="V29" s="117"/>
      <c r="W29" s="177" t="str">
        <f>IF(AY14="","",AY14)</f>
        <v/>
      </c>
      <c r="X29" s="177"/>
      <c r="Y29" s="177" t="s">
        <v>14</v>
      </c>
      <c r="Z29" s="177"/>
      <c r="AA29" s="177" t="str">
        <f>IF(AU14="","",AU14)</f>
        <v/>
      </c>
      <c r="AB29" s="177"/>
      <c r="AC29" s="118"/>
      <c r="AD29" s="117"/>
      <c r="AE29" s="177" t="str">
        <f>IF(AY19="","",AY19)</f>
        <v/>
      </c>
      <c r="AF29" s="177"/>
      <c r="AG29" s="177" t="s">
        <v>14</v>
      </c>
      <c r="AH29" s="177"/>
      <c r="AI29" s="177" t="str">
        <f>IF(AU19="","",AU19)</f>
        <v/>
      </c>
      <c r="AJ29" s="177"/>
      <c r="AK29" s="118"/>
      <c r="AL29" s="117"/>
      <c r="AM29" s="177" t="str">
        <f>IF(AY24="","",AY24)</f>
        <v/>
      </c>
      <c r="AN29" s="177"/>
      <c r="AO29" s="177" t="s">
        <v>14</v>
      </c>
      <c r="AP29" s="177"/>
      <c r="AQ29" s="177" t="str">
        <f>IF(AU24="","",AU24)</f>
        <v/>
      </c>
      <c r="AR29" s="177"/>
      <c r="AS29" s="118"/>
      <c r="AT29" s="189"/>
      <c r="AU29" s="190"/>
      <c r="AV29" s="190"/>
      <c r="AW29" s="190"/>
      <c r="AX29" s="190"/>
      <c r="AY29" s="190"/>
      <c r="AZ29" s="190"/>
      <c r="BA29" s="190"/>
      <c r="BB29" s="142"/>
      <c r="BC29" s="143"/>
      <c r="BD29" s="143"/>
      <c r="BE29" s="142"/>
      <c r="BF29" s="142"/>
      <c r="BG29" s="142"/>
      <c r="BH29" s="142"/>
      <c r="BI29" s="142"/>
      <c r="BJ29" s="142"/>
      <c r="BK29" s="142"/>
      <c r="BL29" s="142"/>
      <c r="BM29" s="142"/>
      <c r="BN29" s="148"/>
      <c r="BO29" s="148"/>
      <c r="BP29" s="148"/>
      <c r="BQ29" s="142"/>
      <c r="BR29" s="142"/>
      <c r="BS29" s="142"/>
      <c r="BT29" s="142"/>
      <c r="BU29" s="142"/>
      <c r="BV29" s="142"/>
      <c r="BW29" s="142"/>
      <c r="BX29" s="142"/>
      <c r="BY29" s="142"/>
    </row>
    <row r="30" spans="1:77" ht="17.25" customHeight="1" thickTop="1" thickBot="1" x14ac:dyDescent="0.25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117"/>
      <c r="O30" s="177"/>
      <c r="P30" s="177"/>
      <c r="Q30" s="177"/>
      <c r="R30" s="177"/>
      <c r="S30" s="177"/>
      <c r="T30" s="177"/>
      <c r="U30" s="118"/>
      <c r="V30" s="117"/>
      <c r="W30" s="177"/>
      <c r="X30" s="177"/>
      <c r="Y30" s="177"/>
      <c r="Z30" s="177"/>
      <c r="AA30" s="177"/>
      <c r="AB30" s="177"/>
      <c r="AC30" s="118"/>
      <c r="AD30" s="117"/>
      <c r="AE30" s="177"/>
      <c r="AF30" s="177"/>
      <c r="AG30" s="177"/>
      <c r="AH30" s="177"/>
      <c r="AI30" s="177"/>
      <c r="AJ30" s="177"/>
      <c r="AK30" s="118"/>
      <c r="AL30" s="117"/>
      <c r="AM30" s="177"/>
      <c r="AN30" s="177"/>
      <c r="AO30" s="177"/>
      <c r="AP30" s="177"/>
      <c r="AQ30" s="177"/>
      <c r="AR30" s="177"/>
      <c r="AS30" s="118"/>
      <c r="AT30" s="189"/>
      <c r="AU30" s="190"/>
      <c r="AV30" s="190"/>
      <c r="AW30" s="190"/>
      <c r="AX30" s="190"/>
      <c r="AY30" s="190"/>
      <c r="AZ30" s="190"/>
      <c r="BA30" s="190"/>
      <c r="BB30" s="142"/>
      <c r="BC30" s="143"/>
      <c r="BD30" s="143"/>
      <c r="BE30" s="142"/>
      <c r="BF30" s="142"/>
      <c r="BG30" s="142"/>
      <c r="BH30" s="142"/>
      <c r="BI30" s="142"/>
      <c r="BJ30" s="142"/>
      <c r="BK30" s="142"/>
      <c r="BL30" s="142"/>
      <c r="BM30" s="142"/>
      <c r="BN30" s="148"/>
      <c r="BO30" s="148"/>
      <c r="BP30" s="148"/>
      <c r="BQ30" s="142"/>
      <c r="BR30" s="142"/>
      <c r="BS30" s="142"/>
      <c r="BT30" s="142"/>
      <c r="BU30" s="142"/>
      <c r="BV30" s="142"/>
      <c r="BW30" s="142"/>
      <c r="BX30" s="142"/>
      <c r="BY30" s="142"/>
    </row>
    <row r="31" spans="1:77" ht="17.25" customHeight="1" thickTop="1" x14ac:dyDescent="0.2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1"/>
      <c r="N31" s="73"/>
      <c r="O31" s="178"/>
      <c r="P31" s="178"/>
      <c r="Q31" s="178"/>
      <c r="R31" s="178"/>
      <c r="S31" s="178"/>
      <c r="T31" s="178"/>
      <c r="U31" s="119"/>
      <c r="V31" s="73"/>
      <c r="W31" s="178"/>
      <c r="X31" s="178"/>
      <c r="Y31" s="178"/>
      <c r="Z31" s="178"/>
      <c r="AA31" s="178"/>
      <c r="AB31" s="178"/>
      <c r="AC31" s="119"/>
      <c r="AD31" s="73"/>
      <c r="AE31" s="178"/>
      <c r="AF31" s="178"/>
      <c r="AG31" s="178"/>
      <c r="AH31" s="178"/>
      <c r="AI31" s="178"/>
      <c r="AJ31" s="178"/>
      <c r="AK31" s="119"/>
      <c r="AL31" s="73"/>
      <c r="AM31" s="178"/>
      <c r="AN31" s="178"/>
      <c r="AO31" s="178"/>
      <c r="AP31" s="178"/>
      <c r="AQ31" s="178"/>
      <c r="AR31" s="178"/>
      <c r="AS31" s="119"/>
      <c r="AT31" s="191"/>
      <c r="AU31" s="192"/>
      <c r="AV31" s="192"/>
      <c r="AW31" s="192"/>
      <c r="AX31" s="192"/>
      <c r="AY31" s="192"/>
      <c r="AZ31" s="192"/>
      <c r="BA31" s="192"/>
      <c r="BB31" s="142"/>
      <c r="BC31" s="143"/>
      <c r="BD31" s="143"/>
      <c r="BE31" s="142"/>
      <c r="BF31" s="142"/>
      <c r="BG31" s="142"/>
      <c r="BH31" s="142"/>
      <c r="BI31" s="142"/>
      <c r="BJ31" s="142"/>
      <c r="BK31" s="142"/>
      <c r="BL31" s="142"/>
      <c r="BM31" s="142"/>
      <c r="BN31" s="148"/>
      <c r="BO31" s="148"/>
      <c r="BP31" s="148"/>
      <c r="BQ31" s="142"/>
      <c r="BR31" s="142"/>
      <c r="BS31" s="142"/>
      <c r="BT31" s="142"/>
      <c r="BU31" s="142"/>
      <c r="BV31" s="142"/>
      <c r="BW31" s="142"/>
      <c r="BX31" s="142"/>
      <c r="BY31" s="142"/>
    </row>
    <row r="32" spans="1:77" ht="17.25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8"/>
      <c r="BO32" s="78"/>
      <c r="BP32" s="78"/>
      <c r="BQ32" s="77"/>
      <c r="BR32" s="77"/>
      <c r="BS32" s="77"/>
      <c r="BT32" s="77"/>
      <c r="BU32" s="77"/>
      <c r="BV32" s="77"/>
      <c r="BW32" s="71"/>
      <c r="BX32" s="71"/>
      <c r="BY32" s="71"/>
    </row>
    <row r="33" spans="1:86" ht="17.25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8"/>
      <c r="BG33" s="48"/>
      <c r="BH33" s="48"/>
      <c r="BI33" s="47"/>
      <c r="BJ33" s="47"/>
      <c r="BK33" s="47"/>
      <c r="BL33" s="47"/>
      <c r="BM33" s="47"/>
      <c r="BN33" s="47"/>
      <c r="BO33" s="71"/>
      <c r="BP33" s="71"/>
      <c r="BQ33" s="71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</row>
    <row r="34" spans="1:86" ht="17.25" customHeight="1" x14ac:dyDescent="0.2">
      <c r="A34" s="207" t="s">
        <v>77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62" t="str">
        <f>A35</f>
        <v>Aブロック３位</v>
      </c>
      <c r="O34" s="263"/>
      <c r="P34" s="263"/>
      <c r="Q34" s="263"/>
      <c r="R34" s="263"/>
      <c r="S34" s="263"/>
      <c r="T34" s="263"/>
      <c r="U34" s="263"/>
      <c r="V34" s="262" t="str">
        <f>A40</f>
        <v>Bブロック３位</v>
      </c>
      <c r="W34" s="263"/>
      <c r="X34" s="263"/>
      <c r="Y34" s="263"/>
      <c r="Z34" s="263"/>
      <c r="AA34" s="263"/>
      <c r="AB34" s="263"/>
      <c r="AC34" s="263"/>
      <c r="AD34" s="262" t="str">
        <f>A45</f>
        <v>AB各ブロック４位の
ワイルドカード1位</v>
      </c>
      <c r="AE34" s="263"/>
      <c r="AF34" s="263"/>
      <c r="AG34" s="263"/>
      <c r="AH34" s="263"/>
      <c r="AI34" s="263"/>
      <c r="AJ34" s="263"/>
      <c r="AK34" s="263"/>
      <c r="AL34" s="262" t="str">
        <f>A50</f>
        <v>Cブロック２位</v>
      </c>
      <c r="AM34" s="263"/>
      <c r="AN34" s="263"/>
      <c r="AO34" s="263"/>
      <c r="AP34" s="263"/>
      <c r="AQ34" s="263"/>
      <c r="AR34" s="263"/>
      <c r="AS34" s="264"/>
      <c r="AT34" s="262" t="str">
        <f>A55</f>
        <v>Cブロック３位</v>
      </c>
      <c r="AU34" s="263"/>
      <c r="AV34" s="263"/>
      <c r="AW34" s="263"/>
      <c r="AX34" s="263"/>
      <c r="AY34" s="263"/>
      <c r="AZ34" s="263"/>
      <c r="BA34" s="263"/>
      <c r="BB34" s="150" t="s">
        <v>6</v>
      </c>
      <c r="BC34" s="151"/>
      <c r="BD34" s="152"/>
      <c r="BE34" s="150" t="s">
        <v>7</v>
      </c>
      <c r="BF34" s="151"/>
      <c r="BG34" s="152"/>
      <c r="BH34" s="150" t="s">
        <v>8</v>
      </c>
      <c r="BI34" s="151"/>
      <c r="BJ34" s="152"/>
      <c r="BK34" s="150" t="s">
        <v>9</v>
      </c>
      <c r="BL34" s="151"/>
      <c r="BM34" s="152"/>
      <c r="BN34" s="150" t="s">
        <v>10</v>
      </c>
      <c r="BO34" s="151"/>
      <c r="BP34" s="152"/>
      <c r="BQ34" s="150" t="s">
        <v>11</v>
      </c>
      <c r="BR34" s="151"/>
      <c r="BS34" s="152"/>
      <c r="BT34" s="150" t="s">
        <v>12</v>
      </c>
      <c r="BU34" s="151"/>
      <c r="BV34" s="152"/>
      <c r="BW34" s="150" t="s">
        <v>13</v>
      </c>
      <c r="BX34" s="151"/>
      <c r="BY34" s="152"/>
    </row>
    <row r="35" spans="1:86" ht="17.25" customHeight="1" x14ac:dyDescent="0.2">
      <c r="A35" s="213" t="s">
        <v>94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5"/>
      <c r="N35" s="201"/>
      <c r="O35" s="201"/>
      <c r="P35" s="201"/>
      <c r="Q35" s="201"/>
      <c r="R35" s="201"/>
      <c r="S35" s="201"/>
      <c r="T35" s="201"/>
      <c r="U35" s="201"/>
      <c r="V35" s="195">
        <v>3</v>
      </c>
      <c r="W35" s="196"/>
      <c r="X35" s="196"/>
      <c r="Y35" s="199" t="str">
        <f>IF(W37="","",IF(W37&lt;AA37,"●",IF(W37&gt;AA37,"○",IF(W37=AA37,"△"))))</f>
        <v/>
      </c>
      <c r="Z35" s="199"/>
      <c r="AA35" s="49"/>
      <c r="AB35" s="49"/>
      <c r="AC35" s="50"/>
      <c r="AD35" s="195">
        <v>10</v>
      </c>
      <c r="AE35" s="196"/>
      <c r="AF35" s="196"/>
      <c r="AG35" s="199" t="str">
        <f>IF(AE37="","",IF(AE37&lt;AI37,"●",IF(AE37&gt;AI37,"○",IF(AE37=AI37,"△"))))</f>
        <v/>
      </c>
      <c r="AH35" s="199"/>
      <c r="AI35" s="49"/>
      <c r="AJ35" s="49"/>
      <c r="AK35" s="50"/>
      <c r="AL35" s="195">
        <v>21</v>
      </c>
      <c r="AM35" s="196"/>
      <c r="AN35" s="196"/>
      <c r="AO35" s="199" t="str">
        <f>IF(AM37="","",IF(AM37&lt;AQ37,"●",IF(AM37&gt;AQ37,"○",IF(AM37=AQ37,"△"))))</f>
        <v/>
      </c>
      <c r="AP35" s="199"/>
      <c r="AQ35" s="49"/>
      <c r="AR35" s="49"/>
      <c r="AS35" s="50"/>
      <c r="AT35" s="195">
        <v>26</v>
      </c>
      <c r="AU35" s="196"/>
      <c r="AV35" s="196"/>
      <c r="AW35" s="199" t="str">
        <f>IF(AU37="","",IF(AU37&lt;AY37,"●",IF(AU37&gt;AY37,"○",IF(AU37=AY37,"△"))))</f>
        <v/>
      </c>
      <c r="AX35" s="199"/>
      <c r="AY35" s="49"/>
      <c r="AZ35" s="49"/>
      <c r="BA35" s="50"/>
      <c r="BB35" s="138">
        <f>COUNTIF(N35:BA36,"○")*1</f>
        <v>0</v>
      </c>
      <c r="BC35" s="139"/>
      <c r="BD35" s="139"/>
      <c r="BE35" s="138">
        <f>COUNTIF(N35:BA36,"●")*1</f>
        <v>0</v>
      </c>
      <c r="BF35" s="138"/>
      <c r="BG35" s="138"/>
      <c r="BH35" s="138">
        <f>COUNTIF(N35:BA36,"△")*1</f>
        <v>0</v>
      </c>
      <c r="BI35" s="138"/>
      <c r="BJ35" s="138"/>
      <c r="BK35" s="138">
        <f>COUNTIF(N35:BA36,"○")*3+COUNTIF(N35:BA36,"△")*1</f>
        <v>0</v>
      </c>
      <c r="BL35" s="138"/>
      <c r="BM35" s="138"/>
      <c r="BN35" s="146">
        <f>O37+W37+AE37+AM37+AU37</f>
        <v>0</v>
      </c>
      <c r="BO35" s="146"/>
      <c r="BP35" s="146"/>
      <c r="BQ35" s="138">
        <f>S37+AA37+AI37+AQ37+AY37</f>
        <v>0</v>
      </c>
      <c r="BR35" s="138"/>
      <c r="BS35" s="138"/>
      <c r="BT35" s="138">
        <f>BN35-BQ35</f>
        <v>0</v>
      </c>
      <c r="BU35" s="138"/>
      <c r="BV35" s="138"/>
      <c r="BW35" s="138">
        <v>5</v>
      </c>
      <c r="BX35" s="138"/>
      <c r="BY35" s="138"/>
    </row>
    <row r="36" spans="1:86" ht="17.25" customHeight="1" thickBot="1" x14ac:dyDescent="0.25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8"/>
      <c r="N36" s="189"/>
      <c r="O36" s="189"/>
      <c r="P36" s="189"/>
      <c r="Q36" s="189"/>
      <c r="R36" s="189"/>
      <c r="S36" s="189"/>
      <c r="T36" s="189"/>
      <c r="U36" s="189"/>
      <c r="V36" s="197"/>
      <c r="W36" s="198"/>
      <c r="X36" s="198"/>
      <c r="Y36" s="177"/>
      <c r="Z36" s="177"/>
      <c r="AA36" s="51"/>
      <c r="AB36" s="51"/>
      <c r="AC36" s="52"/>
      <c r="AD36" s="197"/>
      <c r="AE36" s="198"/>
      <c r="AF36" s="198"/>
      <c r="AG36" s="177"/>
      <c r="AH36" s="177"/>
      <c r="AI36" s="51"/>
      <c r="AJ36" s="51"/>
      <c r="AK36" s="52"/>
      <c r="AL36" s="197"/>
      <c r="AM36" s="198"/>
      <c r="AN36" s="198"/>
      <c r="AO36" s="177"/>
      <c r="AP36" s="177"/>
      <c r="AQ36" s="51"/>
      <c r="AR36" s="51"/>
      <c r="AS36" s="52"/>
      <c r="AT36" s="197"/>
      <c r="AU36" s="198"/>
      <c r="AV36" s="198"/>
      <c r="AW36" s="177"/>
      <c r="AX36" s="177"/>
      <c r="AY36" s="51"/>
      <c r="AZ36" s="51"/>
      <c r="BA36" s="52"/>
      <c r="BB36" s="140"/>
      <c r="BC36" s="141"/>
      <c r="BD36" s="141"/>
      <c r="BE36" s="140"/>
      <c r="BF36" s="140"/>
      <c r="BG36" s="140"/>
      <c r="BH36" s="140"/>
      <c r="BI36" s="140"/>
      <c r="BJ36" s="140"/>
      <c r="BK36" s="140"/>
      <c r="BL36" s="140"/>
      <c r="BM36" s="140"/>
      <c r="BN36" s="147"/>
      <c r="BO36" s="147"/>
      <c r="BP36" s="147"/>
      <c r="BQ36" s="140"/>
      <c r="BR36" s="140"/>
      <c r="BS36" s="140"/>
      <c r="BT36" s="140"/>
      <c r="BU36" s="140"/>
      <c r="BV36" s="140"/>
      <c r="BW36" s="140"/>
      <c r="BX36" s="140"/>
      <c r="BY36" s="140"/>
    </row>
    <row r="37" spans="1:86" ht="17.25" customHeight="1" thickTop="1" thickBot="1" x14ac:dyDescent="0.25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8"/>
      <c r="N37" s="212"/>
      <c r="O37" s="212"/>
      <c r="P37" s="212"/>
      <c r="Q37" s="212"/>
      <c r="R37" s="212"/>
      <c r="S37" s="212"/>
      <c r="T37" s="212"/>
      <c r="U37" s="212"/>
      <c r="V37" s="117"/>
      <c r="W37" s="177"/>
      <c r="X37" s="177"/>
      <c r="Y37" s="177" t="s">
        <v>14</v>
      </c>
      <c r="Z37" s="177"/>
      <c r="AA37" s="177"/>
      <c r="AB37" s="177"/>
      <c r="AC37" s="118"/>
      <c r="AD37" s="117"/>
      <c r="AE37" s="177"/>
      <c r="AF37" s="177"/>
      <c r="AG37" s="177" t="s">
        <v>14</v>
      </c>
      <c r="AH37" s="177"/>
      <c r="AI37" s="177"/>
      <c r="AJ37" s="177"/>
      <c r="AK37" s="118"/>
      <c r="AL37" s="117"/>
      <c r="AM37" s="177"/>
      <c r="AN37" s="177"/>
      <c r="AO37" s="177" t="s">
        <v>14</v>
      </c>
      <c r="AP37" s="177"/>
      <c r="AQ37" s="177"/>
      <c r="AR37" s="177"/>
      <c r="AS37" s="72"/>
      <c r="AT37" s="117"/>
      <c r="AU37" s="177"/>
      <c r="AV37" s="177"/>
      <c r="AW37" s="177" t="s">
        <v>14</v>
      </c>
      <c r="AX37" s="177"/>
      <c r="AY37" s="177"/>
      <c r="AZ37" s="177"/>
      <c r="BA37" s="118"/>
      <c r="BB37" s="142"/>
      <c r="BC37" s="143"/>
      <c r="BD37" s="143"/>
      <c r="BE37" s="142"/>
      <c r="BF37" s="142"/>
      <c r="BG37" s="142"/>
      <c r="BH37" s="142"/>
      <c r="BI37" s="142"/>
      <c r="BJ37" s="142"/>
      <c r="BK37" s="142"/>
      <c r="BL37" s="142"/>
      <c r="BM37" s="142"/>
      <c r="BN37" s="148"/>
      <c r="BO37" s="148"/>
      <c r="BP37" s="148"/>
      <c r="BQ37" s="142"/>
      <c r="BR37" s="142"/>
      <c r="BS37" s="142"/>
      <c r="BT37" s="142"/>
      <c r="BU37" s="142"/>
      <c r="BV37" s="142"/>
      <c r="BW37" s="142"/>
      <c r="BX37" s="142"/>
      <c r="BY37" s="142"/>
    </row>
    <row r="38" spans="1:86" ht="17.25" customHeight="1" thickTop="1" thickBot="1" x14ac:dyDescent="0.2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8"/>
      <c r="N38" s="212"/>
      <c r="O38" s="212"/>
      <c r="P38" s="212"/>
      <c r="Q38" s="212"/>
      <c r="R38" s="212"/>
      <c r="S38" s="212"/>
      <c r="T38" s="212"/>
      <c r="U38" s="212"/>
      <c r="V38" s="117"/>
      <c r="W38" s="177"/>
      <c r="X38" s="177"/>
      <c r="Y38" s="177"/>
      <c r="Z38" s="177"/>
      <c r="AA38" s="177"/>
      <c r="AB38" s="177"/>
      <c r="AC38" s="118"/>
      <c r="AD38" s="117"/>
      <c r="AE38" s="177"/>
      <c r="AF38" s="177"/>
      <c r="AG38" s="177"/>
      <c r="AH38" s="177"/>
      <c r="AI38" s="177"/>
      <c r="AJ38" s="177"/>
      <c r="AK38" s="118"/>
      <c r="AL38" s="117"/>
      <c r="AM38" s="177"/>
      <c r="AN38" s="177"/>
      <c r="AO38" s="177"/>
      <c r="AP38" s="177"/>
      <c r="AQ38" s="177"/>
      <c r="AR38" s="177"/>
      <c r="AS38" s="72"/>
      <c r="AT38" s="117"/>
      <c r="AU38" s="177"/>
      <c r="AV38" s="177"/>
      <c r="AW38" s="177"/>
      <c r="AX38" s="177"/>
      <c r="AY38" s="177"/>
      <c r="AZ38" s="177"/>
      <c r="BA38" s="118"/>
      <c r="BB38" s="142"/>
      <c r="BC38" s="143"/>
      <c r="BD38" s="143"/>
      <c r="BE38" s="142"/>
      <c r="BF38" s="142"/>
      <c r="BG38" s="142"/>
      <c r="BH38" s="142"/>
      <c r="BI38" s="142"/>
      <c r="BJ38" s="142"/>
      <c r="BK38" s="142"/>
      <c r="BL38" s="142"/>
      <c r="BM38" s="142"/>
      <c r="BN38" s="148"/>
      <c r="BO38" s="148"/>
      <c r="BP38" s="148"/>
      <c r="BQ38" s="142"/>
      <c r="BR38" s="142"/>
      <c r="BS38" s="142"/>
      <c r="BT38" s="142"/>
      <c r="BU38" s="142"/>
      <c r="BV38" s="142"/>
      <c r="BW38" s="142"/>
      <c r="BX38" s="142"/>
      <c r="BY38" s="142"/>
    </row>
    <row r="39" spans="1:86" ht="17.25" customHeight="1" thickTop="1" x14ac:dyDescent="0.2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1"/>
      <c r="N39" s="212"/>
      <c r="O39" s="212"/>
      <c r="P39" s="212"/>
      <c r="Q39" s="212"/>
      <c r="R39" s="212"/>
      <c r="S39" s="212"/>
      <c r="T39" s="212"/>
      <c r="U39" s="212"/>
      <c r="V39" s="117"/>
      <c r="W39" s="177"/>
      <c r="X39" s="177"/>
      <c r="Y39" s="177"/>
      <c r="Z39" s="177"/>
      <c r="AA39" s="177"/>
      <c r="AB39" s="177"/>
      <c r="AC39" s="118"/>
      <c r="AD39" s="117"/>
      <c r="AE39" s="177"/>
      <c r="AF39" s="177"/>
      <c r="AG39" s="177"/>
      <c r="AH39" s="177"/>
      <c r="AI39" s="177"/>
      <c r="AJ39" s="177"/>
      <c r="AK39" s="118"/>
      <c r="AL39" s="117"/>
      <c r="AM39" s="177"/>
      <c r="AN39" s="177"/>
      <c r="AO39" s="177"/>
      <c r="AP39" s="177"/>
      <c r="AQ39" s="177"/>
      <c r="AR39" s="177"/>
      <c r="AS39" s="72"/>
      <c r="AT39" s="117"/>
      <c r="AU39" s="177"/>
      <c r="AV39" s="177"/>
      <c r="AW39" s="177"/>
      <c r="AX39" s="177"/>
      <c r="AY39" s="177"/>
      <c r="AZ39" s="177"/>
      <c r="BA39" s="118"/>
      <c r="BB39" s="144"/>
      <c r="BC39" s="145"/>
      <c r="BD39" s="145"/>
      <c r="BE39" s="144"/>
      <c r="BF39" s="144"/>
      <c r="BG39" s="144"/>
      <c r="BH39" s="144"/>
      <c r="BI39" s="144"/>
      <c r="BJ39" s="144"/>
      <c r="BK39" s="144"/>
      <c r="BL39" s="144"/>
      <c r="BM39" s="144"/>
      <c r="BN39" s="149"/>
      <c r="BO39" s="149"/>
      <c r="BP39" s="149"/>
      <c r="BQ39" s="144"/>
      <c r="BR39" s="144"/>
      <c r="BS39" s="144"/>
      <c r="BT39" s="144"/>
      <c r="BU39" s="144"/>
      <c r="BV39" s="144"/>
      <c r="BW39" s="144"/>
      <c r="BX39" s="144"/>
      <c r="BY39" s="144"/>
    </row>
    <row r="40" spans="1:86" ht="17.25" customHeight="1" x14ac:dyDescent="0.2">
      <c r="A40" s="213" t="s">
        <v>95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5"/>
      <c r="N40" s="200" t="str">
        <f>IF(O42="","",IF(O42&lt;S42,"●",IF(O42&gt;S42,"○",IF(O42=S42,"△"))))</f>
        <v/>
      </c>
      <c r="O40" s="200"/>
      <c r="P40" s="200"/>
      <c r="Q40" s="200"/>
      <c r="R40" s="200"/>
      <c r="S40" s="200"/>
      <c r="T40" s="200"/>
      <c r="U40" s="200"/>
      <c r="V40" s="201"/>
      <c r="W40" s="201"/>
      <c r="X40" s="201"/>
      <c r="Y40" s="201"/>
      <c r="Z40" s="201"/>
      <c r="AA40" s="201"/>
      <c r="AB40" s="201"/>
      <c r="AC40" s="201"/>
      <c r="AD40" s="195">
        <v>16</v>
      </c>
      <c r="AE40" s="196"/>
      <c r="AF40" s="196"/>
      <c r="AG40" s="199" t="str">
        <f>IF(AE42="","",IF(AE42&lt;AI42,"●",IF(AE42&gt;AI42,"○",IF(AE42=AI42,"△"))))</f>
        <v/>
      </c>
      <c r="AH40" s="199"/>
      <c r="AI40" s="49"/>
      <c r="AJ40" s="49"/>
      <c r="AK40" s="50"/>
      <c r="AL40" s="195">
        <v>25</v>
      </c>
      <c r="AM40" s="196"/>
      <c r="AN40" s="196"/>
      <c r="AO40" s="199" t="str">
        <f>IF(AM42="","",IF(AM42&lt;AQ42,"●",IF(AM42&gt;AQ42,"○",IF(AM42=AQ42,"△"))))</f>
        <v/>
      </c>
      <c r="AP40" s="199"/>
      <c r="AQ40" s="49"/>
      <c r="AR40" s="49"/>
      <c r="AS40" s="50"/>
      <c r="AT40" s="195">
        <v>9</v>
      </c>
      <c r="AU40" s="196"/>
      <c r="AV40" s="196"/>
      <c r="AW40" s="199" t="str">
        <f>IF(AU42="","",IF(AU42&lt;AY42,"●",IF(AU42&gt;AY42,"○",IF(AU42=AY42,"△"))))</f>
        <v/>
      </c>
      <c r="AX40" s="199"/>
      <c r="AY40" s="49"/>
      <c r="AZ40" s="49"/>
      <c r="BA40" s="50"/>
      <c r="BB40" s="138">
        <f>COUNTIF(N40:BA41,"○")*1</f>
        <v>0</v>
      </c>
      <c r="BC40" s="139"/>
      <c r="BD40" s="139"/>
      <c r="BE40" s="138">
        <f>COUNTIF(N40:BA41,"●")*1</f>
        <v>0</v>
      </c>
      <c r="BF40" s="138"/>
      <c r="BG40" s="138"/>
      <c r="BH40" s="138">
        <f>COUNTIF(N40:BA41,"△")*1</f>
        <v>0</v>
      </c>
      <c r="BI40" s="138"/>
      <c r="BJ40" s="138"/>
      <c r="BK40" s="138">
        <f>COUNTIF(N40:BA41,"○")*3+COUNTIF(N40:BA41,"△")*1</f>
        <v>0</v>
      </c>
      <c r="BL40" s="138"/>
      <c r="BM40" s="138"/>
      <c r="BN40" s="146">
        <f>W42+AE42+AM42+AU42+AA37</f>
        <v>0</v>
      </c>
      <c r="BO40" s="146"/>
      <c r="BP40" s="146"/>
      <c r="BQ40" s="138">
        <f>AA42+AI42+AQ42+AY42+W37</f>
        <v>0</v>
      </c>
      <c r="BR40" s="138"/>
      <c r="BS40" s="138"/>
      <c r="BT40" s="138">
        <f>BN40-BQ40</f>
        <v>0</v>
      </c>
      <c r="BU40" s="138"/>
      <c r="BV40" s="138"/>
      <c r="BW40" s="138">
        <v>2</v>
      </c>
      <c r="BX40" s="138"/>
      <c r="BY40" s="138"/>
    </row>
    <row r="41" spans="1:86" ht="17.25" customHeight="1" thickBot="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8"/>
      <c r="N41" s="200"/>
      <c r="O41" s="200"/>
      <c r="P41" s="200"/>
      <c r="Q41" s="200"/>
      <c r="R41" s="200"/>
      <c r="S41" s="200"/>
      <c r="T41" s="200"/>
      <c r="U41" s="200"/>
      <c r="V41" s="189"/>
      <c r="W41" s="189"/>
      <c r="X41" s="189"/>
      <c r="Y41" s="189"/>
      <c r="Z41" s="189"/>
      <c r="AA41" s="189"/>
      <c r="AB41" s="189"/>
      <c r="AC41" s="189"/>
      <c r="AD41" s="197"/>
      <c r="AE41" s="198"/>
      <c r="AF41" s="198"/>
      <c r="AG41" s="177"/>
      <c r="AH41" s="177"/>
      <c r="AI41" s="51"/>
      <c r="AJ41" s="51"/>
      <c r="AK41" s="52"/>
      <c r="AL41" s="197"/>
      <c r="AM41" s="198"/>
      <c r="AN41" s="198"/>
      <c r="AO41" s="177"/>
      <c r="AP41" s="177"/>
      <c r="AQ41" s="51"/>
      <c r="AR41" s="51"/>
      <c r="AS41" s="52"/>
      <c r="AT41" s="197"/>
      <c r="AU41" s="198"/>
      <c r="AV41" s="198"/>
      <c r="AW41" s="177"/>
      <c r="AX41" s="177"/>
      <c r="AY41" s="51"/>
      <c r="AZ41" s="51"/>
      <c r="BA41" s="52"/>
      <c r="BB41" s="140"/>
      <c r="BC41" s="141"/>
      <c r="BD41" s="141"/>
      <c r="BE41" s="140"/>
      <c r="BF41" s="140"/>
      <c r="BG41" s="140"/>
      <c r="BH41" s="140"/>
      <c r="BI41" s="140"/>
      <c r="BJ41" s="140"/>
      <c r="BK41" s="140"/>
      <c r="BL41" s="140"/>
      <c r="BM41" s="140"/>
      <c r="BN41" s="147"/>
      <c r="BO41" s="147"/>
      <c r="BP41" s="147"/>
      <c r="BQ41" s="140"/>
      <c r="BR41" s="140"/>
      <c r="BS41" s="140"/>
      <c r="BT41" s="140"/>
      <c r="BU41" s="140"/>
      <c r="BV41" s="140"/>
      <c r="BW41" s="140"/>
      <c r="BX41" s="140"/>
      <c r="BY41" s="140"/>
    </row>
    <row r="42" spans="1:86" ht="17.25" customHeight="1" thickTop="1" thickBot="1" x14ac:dyDescent="0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8"/>
      <c r="N42" s="117"/>
      <c r="O42" s="177" t="str">
        <f>IF(AA37="","",AA37)</f>
        <v/>
      </c>
      <c r="P42" s="177"/>
      <c r="Q42" s="177" t="s">
        <v>14</v>
      </c>
      <c r="R42" s="177"/>
      <c r="S42" s="177" t="str">
        <f>IF(W37="","",W37)</f>
        <v/>
      </c>
      <c r="T42" s="177"/>
      <c r="U42" s="118"/>
      <c r="V42" s="189"/>
      <c r="W42" s="189"/>
      <c r="X42" s="189"/>
      <c r="Y42" s="189"/>
      <c r="Z42" s="189"/>
      <c r="AA42" s="189"/>
      <c r="AB42" s="189"/>
      <c r="AC42" s="189"/>
      <c r="AD42" s="117"/>
      <c r="AE42" s="177"/>
      <c r="AF42" s="177"/>
      <c r="AG42" s="177" t="s">
        <v>14</v>
      </c>
      <c r="AH42" s="177"/>
      <c r="AI42" s="177"/>
      <c r="AJ42" s="177"/>
      <c r="AK42" s="118"/>
      <c r="AL42" s="117"/>
      <c r="AM42" s="177"/>
      <c r="AN42" s="177"/>
      <c r="AO42" s="177" t="s">
        <v>14</v>
      </c>
      <c r="AP42" s="177"/>
      <c r="AQ42" s="177"/>
      <c r="AR42" s="177"/>
      <c r="AS42" s="72"/>
      <c r="AT42" s="117"/>
      <c r="AU42" s="177"/>
      <c r="AV42" s="177"/>
      <c r="AW42" s="177" t="s">
        <v>14</v>
      </c>
      <c r="AX42" s="177"/>
      <c r="AY42" s="177"/>
      <c r="AZ42" s="177"/>
      <c r="BA42" s="118"/>
      <c r="BB42" s="142"/>
      <c r="BC42" s="143"/>
      <c r="BD42" s="143"/>
      <c r="BE42" s="142"/>
      <c r="BF42" s="142"/>
      <c r="BG42" s="142"/>
      <c r="BH42" s="142"/>
      <c r="BI42" s="142"/>
      <c r="BJ42" s="142"/>
      <c r="BK42" s="142"/>
      <c r="BL42" s="142"/>
      <c r="BM42" s="142"/>
      <c r="BN42" s="148"/>
      <c r="BO42" s="148"/>
      <c r="BP42" s="148"/>
      <c r="BQ42" s="142"/>
      <c r="BR42" s="142"/>
      <c r="BS42" s="142"/>
      <c r="BT42" s="142"/>
      <c r="BU42" s="142"/>
      <c r="BV42" s="142"/>
      <c r="BW42" s="142"/>
      <c r="BX42" s="142"/>
      <c r="BY42" s="142"/>
    </row>
    <row r="43" spans="1:86" ht="17.25" customHeight="1" thickTop="1" thickBot="1" x14ac:dyDescent="0.2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8"/>
      <c r="N43" s="117"/>
      <c r="O43" s="177"/>
      <c r="P43" s="177"/>
      <c r="Q43" s="177"/>
      <c r="R43" s="177"/>
      <c r="S43" s="177"/>
      <c r="T43" s="177"/>
      <c r="U43" s="118"/>
      <c r="V43" s="189"/>
      <c r="W43" s="189"/>
      <c r="X43" s="189"/>
      <c r="Y43" s="189"/>
      <c r="Z43" s="189"/>
      <c r="AA43" s="189"/>
      <c r="AB43" s="189"/>
      <c r="AC43" s="189"/>
      <c r="AD43" s="117"/>
      <c r="AE43" s="177"/>
      <c r="AF43" s="177"/>
      <c r="AG43" s="177"/>
      <c r="AH43" s="177"/>
      <c r="AI43" s="177"/>
      <c r="AJ43" s="177"/>
      <c r="AK43" s="118"/>
      <c r="AL43" s="117"/>
      <c r="AM43" s="177"/>
      <c r="AN43" s="177"/>
      <c r="AO43" s="177"/>
      <c r="AP43" s="177"/>
      <c r="AQ43" s="177"/>
      <c r="AR43" s="177"/>
      <c r="AS43" s="72"/>
      <c r="AT43" s="117"/>
      <c r="AU43" s="177"/>
      <c r="AV43" s="177"/>
      <c r="AW43" s="177"/>
      <c r="AX43" s="177"/>
      <c r="AY43" s="177"/>
      <c r="AZ43" s="177"/>
      <c r="BA43" s="118"/>
      <c r="BB43" s="142"/>
      <c r="BC43" s="143"/>
      <c r="BD43" s="143"/>
      <c r="BE43" s="142"/>
      <c r="BF43" s="142"/>
      <c r="BG43" s="142"/>
      <c r="BH43" s="142"/>
      <c r="BI43" s="142"/>
      <c r="BJ43" s="142"/>
      <c r="BK43" s="142"/>
      <c r="BL43" s="142"/>
      <c r="BM43" s="142"/>
      <c r="BN43" s="148"/>
      <c r="BO43" s="148"/>
      <c r="BP43" s="148"/>
      <c r="BQ43" s="142"/>
      <c r="BR43" s="142"/>
      <c r="BS43" s="142"/>
      <c r="BT43" s="142"/>
      <c r="BU43" s="142"/>
      <c r="BV43" s="142"/>
      <c r="BW43" s="142"/>
      <c r="BX43" s="142"/>
      <c r="BY43" s="142"/>
    </row>
    <row r="44" spans="1:86" ht="17.25" customHeight="1" thickTop="1" x14ac:dyDescent="0.2">
      <c r="A44" s="219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1"/>
      <c r="N44" s="117"/>
      <c r="O44" s="177"/>
      <c r="P44" s="177"/>
      <c r="Q44" s="177"/>
      <c r="R44" s="177"/>
      <c r="S44" s="177"/>
      <c r="T44" s="177"/>
      <c r="U44" s="118"/>
      <c r="V44" s="189"/>
      <c r="W44" s="189"/>
      <c r="X44" s="189"/>
      <c r="Y44" s="189"/>
      <c r="Z44" s="189"/>
      <c r="AA44" s="189"/>
      <c r="AB44" s="189"/>
      <c r="AC44" s="189"/>
      <c r="AD44" s="117"/>
      <c r="AE44" s="177"/>
      <c r="AF44" s="177"/>
      <c r="AG44" s="177"/>
      <c r="AH44" s="177"/>
      <c r="AI44" s="177"/>
      <c r="AJ44" s="177"/>
      <c r="AK44" s="118"/>
      <c r="AL44" s="117"/>
      <c r="AM44" s="177"/>
      <c r="AN44" s="177"/>
      <c r="AO44" s="177"/>
      <c r="AP44" s="177"/>
      <c r="AQ44" s="177"/>
      <c r="AR44" s="177"/>
      <c r="AS44" s="72"/>
      <c r="AT44" s="117"/>
      <c r="AU44" s="177"/>
      <c r="AV44" s="177"/>
      <c r="AW44" s="177"/>
      <c r="AX44" s="177"/>
      <c r="AY44" s="177"/>
      <c r="AZ44" s="177"/>
      <c r="BA44" s="118"/>
      <c r="BB44" s="144"/>
      <c r="BC44" s="145"/>
      <c r="BD44" s="145"/>
      <c r="BE44" s="144"/>
      <c r="BF44" s="144"/>
      <c r="BG44" s="144"/>
      <c r="BH44" s="144"/>
      <c r="BI44" s="144"/>
      <c r="BJ44" s="144"/>
      <c r="BK44" s="144"/>
      <c r="BL44" s="144"/>
      <c r="BM44" s="144"/>
      <c r="BN44" s="149"/>
      <c r="BO44" s="149"/>
      <c r="BP44" s="149"/>
      <c r="BQ44" s="144"/>
      <c r="BR44" s="144"/>
      <c r="BS44" s="144"/>
      <c r="BT44" s="144"/>
      <c r="BU44" s="144"/>
      <c r="BV44" s="144"/>
      <c r="BW44" s="144"/>
      <c r="BX44" s="144"/>
      <c r="BY44" s="144"/>
    </row>
    <row r="45" spans="1:86" ht="17.25" customHeight="1" x14ac:dyDescent="0.2">
      <c r="A45" s="265" t="s">
        <v>96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5"/>
      <c r="N45" s="200" t="str">
        <f>IF(O47="","",IF(O47&lt;S47,"●",IF(O47&gt;S47,"○",IF(O47=S47,"△"))))</f>
        <v/>
      </c>
      <c r="O45" s="200"/>
      <c r="P45" s="200"/>
      <c r="Q45" s="200"/>
      <c r="R45" s="200"/>
      <c r="S45" s="200"/>
      <c r="T45" s="200"/>
      <c r="U45" s="200"/>
      <c r="V45" s="200" t="str">
        <f>IF(W47="","",IF(W47&lt;AA47,"●",IF(W47&gt;AA47,"○",IF(W47=AA47,"△"))))</f>
        <v/>
      </c>
      <c r="W45" s="200"/>
      <c r="X45" s="200"/>
      <c r="Y45" s="200"/>
      <c r="Z45" s="200"/>
      <c r="AA45" s="200"/>
      <c r="AB45" s="200"/>
      <c r="AC45" s="200"/>
      <c r="AD45" s="201"/>
      <c r="AE45" s="201"/>
      <c r="AF45" s="201"/>
      <c r="AG45" s="201"/>
      <c r="AH45" s="201"/>
      <c r="AI45" s="201"/>
      <c r="AJ45" s="201"/>
      <c r="AK45" s="201"/>
      <c r="AL45" s="195">
        <v>4</v>
      </c>
      <c r="AM45" s="196"/>
      <c r="AN45" s="196"/>
      <c r="AO45" s="199" t="str">
        <f>IF(AM47="","",IF(AM47&lt;AQ47,"●",IF(AM47&gt;AQ47,"○",IF(AM47=AQ47,"△"))))</f>
        <v/>
      </c>
      <c r="AP45" s="199"/>
      <c r="AQ45" s="49"/>
      <c r="AR45" s="49"/>
      <c r="AS45" s="50"/>
      <c r="AT45" s="195">
        <v>22</v>
      </c>
      <c r="AU45" s="196"/>
      <c r="AV45" s="196"/>
      <c r="AW45" s="199" t="str">
        <f>IF(AU47="","",IF(AU47&lt;AY47,"●",IF(AU47&gt;AY47,"○",IF(AU47=AY47,"△"))))</f>
        <v/>
      </c>
      <c r="AX45" s="199"/>
      <c r="AY45" s="49"/>
      <c r="AZ45" s="49"/>
      <c r="BA45" s="50"/>
      <c r="BB45" s="138">
        <f>COUNTIF(N45:BA46,"○")*1</f>
        <v>0</v>
      </c>
      <c r="BC45" s="139"/>
      <c r="BD45" s="139"/>
      <c r="BE45" s="138">
        <f>COUNTIF(N45:BA46,"●")*1</f>
        <v>0</v>
      </c>
      <c r="BF45" s="138"/>
      <c r="BG45" s="138"/>
      <c r="BH45" s="138">
        <f>COUNTIF(N45:BA46,"△")*1</f>
        <v>0</v>
      </c>
      <c r="BI45" s="138"/>
      <c r="BJ45" s="138"/>
      <c r="BK45" s="138">
        <f>COUNTIF(N45:BA46,"○")*3+COUNTIF(N45:BA46,"△")*1</f>
        <v>0</v>
      </c>
      <c r="BL45" s="138"/>
      <c r="BM45" s="138"/>
      <c r="BN45" s="146">
        <f>AE47+AM47+AU47+AI37+AI42</f>
        <v>0</v>
      </c>
      <c r="BO45" s="146"/>
      <c r="BP45" s="146"/>
      <c r="BQ45" s="138">
        <f>AI47+AQ47+AY47+AE37+AE42</f>
        <v>0</v>
      </c>
      <c r="BR45" s="138"/>
      <c r="BS45" s="138"/>
      <c r="BT45" s="138">
        <f>BN45-BQ45</f>
        <v>0</v>
      </c>
      <c r="BU45" s="138"/>
      <c r="BV45" s="138"/>
      <c r="BW45" s="138">
        <v>1</v>
      </c>
      <c r="BX45" s="138"/>
      <c r="BY45" s="138"/>
    </row>
    <row r="46" spans="1:86" ht="17.25" customHeight="1" thickBot="1" x14ac:dyDescent="0.25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189"/>
      <c r="AE46" s="189"/>
      <c r="AF46" s="189"/>
      <c r="AG46" s="189"/>
      <c r="AH46" s="189"/>
      <c r="AI46" s="189"/>
      <c r="AJ46" s="189"/>
      <c r="AK46" s="189"/>
      <c r="AL46" s="197"/>
      <c r="AM46" s="198"/>
      <c r="AN46" s="198"/>
      <c r="AO46" s="177"/>
      <c r="AP46" s="177"/>
      <c r="AQ46" s="51"/>
      <c r="AR46" s="51"/>
      <c r="AS46" s="52"/>
      <c r="AT46" s="197"/>
      <c r="AU46" s="198"/>
      <c r="AV46" s="198"/>
      <c r="AW46" s="177"/>
      <c r="AX46" s="177"/>
      <c r="AY46" s="51"/>
      <c r="AZ46" s="51"/>
      <c r="BA46" s="52"/>
      <c r="BB46" s="140"/>
      <c r="BC46" s="141"/>
      <c r="BD46" s="141"/>
      <c r="BE46" s="140"/>
      <c r="BF46" s="140"/>
      <c r="BG46" s="140"/>
      <c r="BH46" s="140"/>
      <c r="BI46" s="140"/>
      <c r="BJ46" s="140"/>
      <c r="BK46" s="140"/>
      <c r="BL46" s="140"/>
      <c r="BM46" s="140"/>
      <c r="BN46" s="147"/>
      <c r="BO46" s="147"/>
      <c r="BP46" s="147"/>
      <c r="BQ46" s="140"/>
      <c r="BR46" s="140"/>
      <c r="BS46" s="140"/>
      <c r="BT46" s="140"/>
      <c r="BU46" s="140"/>
      <c r="BV46" s="140"/>
      <c r="BW46" s="140"/>
      <c r="BX46" s="140"/>
      <c r="BY46" s="140"/>
    </row>
    <row r="47" spans="1:86" ht="17.25" customHeight="1" thickTop="1" thickBot="1" x14ac:dyDescent="0.25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8"/>
      <c r="N47" s="117"/>
      <c r="O47" s="177" t="str">
        <f>IF(AI37="","",AI37)</f>
        <v/>
      </c>
      <c r="P47" s="177"/>
      <c r="Q47" s="177" t="s">
        <v>14</v>
      </c>
      <c r="R47" s="177"/>
      <c r="S47" s="177" t="str">
        <f>IF(AE37="","",AE37)</f>
        <v/>
      </c>
      <c r="T47" s="177"/>
      <c r="U47" s="118"/>
      <c r="V47" s="117"/>
      <c r="W47" s="177" t="str">
        <f>IF(AI42="","",AI42)</f>
        <v/>
      </c>
      <c r="X47" s="177"/>
      <c r="Y47" s="177" t="s">
        <v>14</v>
      </c>
      <c r="Z47" s="177"/>
      <c r="AA47" s="177" t="str">
        <f>IF(AE42="","",AE42)</f>
        <v/>
      </c>
      <c r="AB47" s="177"/>
      <c r="AC47" s="118"/>
      <c r="AD47" s="189"/>
      <c r="AE47" s="189"/>
      <c r="AF47" s="189"/>
      <c r="AG47" s="189"/>
      <c r="AH47" s="189"/>
      <c r="AI47" s="189"/>
      <c r="AJ47" s="189"/>
      <c r="AK47" s="189"/>
      <c r="AL47" s="117"/>
      <c r="AM47" s="177"/>
      <c r="AN47" s="177"/>
      <c r="AO47" s="177" t="s">
        <v>14</v>
      </c>
      <c r="AP47" s="177"/>
      <c r="AQ47" s="177"/>
      <c r="AR47" s="177"/>
      <c r="AS47" s="72"/>
      <c r="AT47" s="117"/>
      <c r="AU47" s="177"/>
      <c r="AV47" s="177"/>
      <c r="AW47" s="177" t="s">
        <v>14</v>
      </c>
      <c r="AX47" s="177"/>
      <c r="AY47" s="177"/>
      <c r="AZ47" s="177"/>
      <c r="BA47" s="118"/>
      <c r="BB47" s="142"/>
      <c r="BC47" s="143"/>
      <c r="BD47" s="143"/>
      <c r="BE47" s="142"/>
      <c r="BF47" s="142"/>
      <c r="BG47" s="142"/>
      <c r="BH47" s="142"/>
      <c r="BI47" s="142"/>
      <c r="BJ47" s="142"/>
      <c r="BK47" s="142"/>
      <c r="BL47" s="142"/>
      <c r="BM47" s="142"/>
      <c r="BN47" s="148"/>
      <c r="BO47" s="148"/>
      <c r="BP47" s="148"/>
      <c r="BQ47" s="142"/>
      <c r="BR47" s="142"/>
      <c r="BS47" s="142"/>
      <c r="BT47" s="142"/>
      <c r="BU47" s="142"/>
      <c r="BV47" s="142"/>
      <c r="BW47" s="142"/>
      <c r="BX47" s="142"/>
      <c r="BY47" s="142"/>
    </row>
    <row r="48" spans="1:86" ht="17.25" customHeight="1" thickTop="1" thickBot="1" x14ac:dyDescent="0.25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8"/>
      <c r="N48" s="117"/>
      <c r="O48" s="177"/>
      <c r="P48" s="177"/>
      <c r="Q48" s="177"/>
      <c r="R48" s="177"/>
      <c r="S48" s="177"/>
      <c r="T48" s="177"/>
      <c r="U48" s="118"/>
      <c r="V48" s="117"/>
      <c r="W48" s="177"/>
      <c r="X48" s="177"/>
      <c r="Y48" s="177"/>
      <c r="Z48" s="177"/>
      <c r="AA48" s="177"/>
      <c r="AB48" s="177"/>
      <c r="AC48" s="118"/>
      <c r="AD48" s="189"/>
      <c r="AE48" s="189"/>
      <c r="AF48" s="189"/>
      <c r="AG48" s="189"/>
      <c r="AH48" s="189"/>
      <c r="AI48" s="189"/>
      <c r="AJ48" s="189"/>
      <c r="AK48" s="189"/>
      <c r="AL48" s="117"/>
      <c r="AM48" s="177"/>
      <c r="AN48" s="177"/>
      <c r="AO48" s="177"/>
      <c r="AP48" s="177"/>
      <c r="AQ48" s="177"/>
      <c r="AR48" s="177"/>
      <c r="AS48" s="72"/>
      <c r="AT48" s="117"/>
      <c r="AU48" s="177"/>
      <c r="AV48" s="177"/>
      <c r="AW48" s="177"/>
      <c r="AX48" s="177"/>
      <c r="AY48" s="177"/>
      <c r="AZ48" s="177"/>
      <c r="BA48" s="118"/>
      <c r="BB48" s="142"/>
      <c r="BC48" s="143"/>
      <c r="BD48" s="143"/>
      <c r="BE48" s="142"/>
      <c r="BF48" s="142"/>
      <c r="BG48" s="142"/>
      <c r="BH48" s="142"/>
      <c r="BI48" s="142"/>
      <c r="BJ48" s="142"/>
      <c r="BK48" s="142"/>
      <c r="BL48" s="142"/>
      <c r="BM48" s="142"/>
      <c r="BN48" s="148"/>
      <c r="BO48" s="148"/>
      <c r="BP48" s="148"/>
      <c r="BQ48" s="142"/>
      <c r="BR48" s="142"/>
      <c r="BS48" s="142"/>
      <c r="BT48" s="142"/>
      <c r="BU48" s="142"/>
      <c r="BV48" s="142"/>
      <c r="BW48" s="142"/>
      <c r="BX48" s="142"/>
      <c r="BY48" s="142"/>
    </row>
    <row r="49" spans="1:86" ht="17.25" customHeight="1" thickTop="1" x14ac:dyDescent="0.2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1"/>
      <c r="N49" s="73"/>
      <c r="O49" s="178"/>
      <c r="P49" s="178"/>
      <c r="Q49" s="178"/>
      <c r="R49" s="178"/>
      <c r="S49" s="178"/>
      <c r="T49" s="178"/>
      <c r="U49" s="119"/>
      <c r="V49" s="73"/>
      <c r="W49" s="178"/>
      <c r="X49" s="178"/>
      <c r="Y49" s="178"/>
      <c r="Z49" s="178"/>
      <c r="AA49" s="178"/>
      <c r="AB49" s="178"/>
      <c r="AC49" s="119"/>
      <c r="AD49" s="191"/>
      <c r="AE49" s="191"/>
      <c r="AF49" s="191"/>
      <c r="AG49" s="191"/>
      <c r="AH49" s="191"/>
      <c r="AI49" s="191"/>
      <c r="AJ49" s="191"/>
      <c r="AK49" s="191"/>
      <c r="AL49" s="73"/>
      <c r="AM49" s="178"/>
      <c r="AN49" s="178"/>
      <c r="AO49" s="178"/>
      <c r="AP49" s="178"/>
      <c r="AQ49" s="178"/>
      <c r="AR49" s="178"/>
      <c r="AS49" s="74"/>
      <c r="AT49" s="73"/>
      <c r="AU49" s="178"/>
      <c r="AV49" s="178"/>
      <c r="AW49" s="178"/>
      <c r="AX49" s="178"/>
      <c r="AY49" s="178"/>
      <c r="AZ49" s="178"/>
      <c r="BA49" s="119"/>
      <c r="BB49" s="144"/>
      <c r="BC49" s="145"/>
      <c r="BD49" s="145"/>
      <c r="BE49" s="144"/>
      <c r="BF49" s="144"/>
      <c r="BG49" s="144"/>
      <c r="BH49" s="144"/>
      <c r="BI49" s="144"/>
      <c r="BJ49" s="144"/>
      <c r="BK49" s="144"/>
      <c r="BL49" s="144"/>
      <c r="BM49" s="144"/>
      <c r="BN49" s="149"/>
      <c r="BO49" s="149"/>
      <c r="BP49" s="149"/>
      <c r="BQ49" s="144"/>
      <c r="BR49" s="144"/>
      <c r="BS49" s="144"/>
      <c r="BT49" s="144"/>
      <c r="BU49" s="144"/>
      <c r="BV49" s="144"/>
      <c r="BW49" s="144"/>
      <c r="BX49" s="144"/>
      <c r="BY49" s="144"/>
    </row>
    <row r="50" spans="1:86" ht="17.25" customHeight="1" x14ac:dyDescent="0.2">
      <c r="A50" s="213" t="s">
        <v>97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5"/>
      <c r="N50" s="188" t="str">
        <f>IF(O52="","",IF(O52&lt;S52,"●",IF(O52&gt;S52,"○",IF(O52=S52,"△"))))</f>
        <v/>
      </c>
      <c r="O50" s="188"/>
      <c r="P50" s="188"/>
      <c r="Q50" s="188"/>
      <c r="R50" s="188"/>
      <c r="S50" s="188"/>
      <c r="T50" s="188"/>
      <c r="U50" s="188"/>
      <c r="V50" s="188" t="str">
        <f>IF(W52="","",IF(W52&lt;AA52,"●",IF(W52&gt;AA52,"○",IF(W52=AA52,"△"))))</f>
        <v/>
      </c>
      <c r="W50" s="188"/>
      <c r="X50" s="188"/>
      <c r="Y50" s="188"/>
      <c r="Z50" s="188"/>
      <c r="AA50" s="188"/>
      <c r="AB50" s="188"/>
      <c r="AC50" s="188"/>
      <c r="AD50" s="188" t="str">
        <f>IF(AE52="","",IF(AE52&lt;AI52,"●",IF(AE52&gt;AI52,"○",IF(AE52=AI52,"△"))))</f>
        <v/>
      </c>
      <c r="AE50" s="188"/>
      <c r="AF50" s="188"/>
      <c r="AG50" s="188"/>
      <c r="AH50" s="188"/>
      <c r="AI50" s="188"/>
      <c r="AJ50" s="188"/>
      <c r="AK50" s="188"/>
      <c r="AL50" s="189"/>
      <c r="AM50" s="190"/>
      <c r="AN50" s="190"/>
      <c r="AO50" s="190"/>
      <c r="AP50" s="190"/>
      <c r="AQ50" s="190"/>
      <c r="AR50" s="190"/>
      <c r="AS50" s="193"/>
      <c r="AT50" s="195">
        <v>15</v>
      </c>
      <c r="AU50" s="196"/>
      <c r="AV50" s="196"/>
      <c r="AW50" s="199" t="str">
        <f>IF(AU52="","",IF(AU52&lt;AY52,"●",IF(AU52&gt;AY52,"○",IF(AU52=AY52,"△"))))</f>
        <v/>
      </c>
      <c r="AX50" s="199"/>
      <c r="AY50" s="49"/>
      <c r="AZ50" s="49"/>
      <c r="BA50" s="50"/>
      <c r="BB50" s="138">
        <f>COUNTIF(N50:BA51,"○")*1</f>
        <v>0</v>
      </c>
      <c r="BC50" s="139"/>
      <c r="BD50" s="139"/>
      <c r="BE50" s="138">
        <f>COUNTIF(N50:BA51,"●")*1</f>
        <v>0</v>
      </c>
      <c r="BF50" s="138"/>
      <c r="BG50" s="138"/>
      <c r="BH50" s="138">
        <f>COUNTIF(N50:BA51,"△")*1</f>
        <v>0</v>
      </c>
      <c r="BI50" s="138"/>
      <c r="BJ50" s="138"/>
      <c r="BK50" s="138">
        <f>COUNTIF(N50:BA51,"○")*3+COUNTIF(N50:BA51,"△")*1</f>
        <v>0</v>
      </c>
      <c r="BL50" s="138"/>
      <c r="BM50" s="138"/>
      <c r="BN50" s="146">
        <f>AM52+AU52+AQ37+AQ42+AQ47</f>
        <v>0</v>
      </c>
      <c r="BO50" s="146"/>
      <c r="BP50" s="146"/>
      <c r="BQ50" s="138">
        <f>AM37+AM42+AM47+AQ52+AY52</f>
        <v>0</v>
      </c>
      <c r="BR50" s="138"/>
      <c r="BS50" s="138"/>
      <c r="BT50" s="138">
        <f>BN50-BQ50</f>
        <v>0</v>
      </c>
      <c r="BU50" s="138"/>
      <c r="BV50" s="138"/>
      <c r="BW50" s="138">
        <v>3</v>
      </c>
      <c r="BX50" s="138"/>
      <c r="BY50" s="138"/>
    </row>
    <row r="51" spans="1:86" ht="17.25" customHeight="1" thickBot="1" x14ac:dyDescent="0.25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9"/>
      <c r="AM51" s="190"/>
      <c r="AN51" s="190"/>
      <c r="AO51" s="190"/>
      <c r="AP51" s="190"/>
      <c r="AQ51" s="190"/>
      <c r="AR51" s="190"/>
      <c r="AS51" s="193"/>
      <c r="AT51" s="197"/>
      <c r="AU51" s="198"/>
      <c r="AV51" s="198"/>
      <c r="AW51" s="177"/>
      <c r="AX51" s="177"/>
      <c r="AY51" s="51"/>
      <c r="AZ51" s="51"/>
      <c r="BA51" s="52"/>
      <c r="BB51" s="140"/>
      <c r="BC51" s="141"/>
      <c r="BD51" s="141"/>
      <c r="BE51" s="140"/>
      <c r="BF51" s="140"/>
      <c r="BG51" s="140"/>
      <c r="BH51" s="140"/>
      <c r="BI51" s="140"/>
      <c r="BJ51" s="140"/>
      <c r="BK51" s="140"/>
      <c r="BL51" s="140"/>
      <c r="BM51" s="140"/>
      <c r="BN51" s="147"/>
      <c r="BO51" s="147"/>
      <c r="BP51" s="147"/>
      <c r="BQ51" s="140"/>
      <c r="BR51" s="140"/>
      <c r="BS51" s="140"/>
      <c r="BT51" s="140"/>
      <c r="BU51" s="140"/>
      <c r="BV51" s="140"/>
      <c r="BW51" s="140"/>
      <c r="BX51" s="140"/>
      <c r="BY51" s="140"/>
    </row>
    <row r="52" spans="1:86" ht="17.25" customHeight="1" thickTop="1" thickBot="1" x14ac:dyDescent="0.2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17"/>
      <c r="O52" s="177" t="str">
        <f>IF(AQ37="","",AQ37)</f>
        <v/>
      </c>
      <c r="P52" s="177"/>
      <c r="Q52" s="177" t="s">
        <v>14</v>
      </c>
      <c r="R52" s="177"/>
      <c r="S52" s="177" t="str">
        <f>IF(AM37="","",AM37)</f>
        <v/>
      </c>
      <c r="T52" s="177"/>
      <c r="U52" s="118"/>
      <c r="V52" s="117"/>
      <c r="W52" s="177" t="str">
        <f>IF(AQ42="","",AQ42)</f>
        <v/>
      </c>
      <c r="X52" s="177"/>
      <c r="Y52" s="177" t="s">
        <v>14</v>
      </c>
      <c r="Z52" s="177"/>
      <c r="AA52" s="177" t="str">
        <f>IF(AM42="","",AM42)</f>
        <v/>
      </c>
      <c r="AB52" s="177"/>
      <c r="AC52" s="118"/>
      <c r="AD52" s="117"/>
      <c r="AE52" s="177" t="str">
        <f>IF(AQ47="","",AQ47)</f>
        <v/>
      </c>
      <c r="AF52" s="177"/>
      <c r="AG52" s="177" t="s">
        <v>14</v>
      </c>
      <c r="AH52" s="177"/>
      <c r="AI52" s="177" t="str">
        <f>IF(AM47="","",AM47)</f>
        <v/>
      </c>
      <c r="AJ52" s="177"/>
      <c r="AK52" s="118"/>
      <c r="AL52" s="189"/>
      <c r="AM52" s="190"/>
      <c r="AN52" s="190"/>
      <c r="AO52" s="190"/>
      <c r="AP52" s="190"/>
      <c r="AQ52" s="190"/>
      <c r="AR52" s="190"/>
      <c r="AS52" s="193"/>
      <c r="AT52" s="117"/>
      <c r="AU52" s="177"/>
      <c r="AV52" s="177"/>
      <c r="AW52" s="177" t="s">
        <v>14</v>
      </c>
      <c r="AX52" s="177"/>
      <c r="AY52" s="177"/>
      <c r="AZ52" s="177"/>
      <c r="BA52" s="118"/>
      <c r="BB52" s="142"/>
      <c r="BC52" s="143"/>
      <c r="BD52" s="143"/>
      <c r="BE52" s="142"/>
      <c r="BF52" s="142"/>
      <c r="BG52" s="142"/>
      <c r="BH52" s="142"/>
      <c r="BI52" s="142"/>
      <c r="BJ52" s="142"/>
      <c r="BK52" s="142"/>
      <c r="BL52" s="142"/>
      <c r="BM52" s="142"/>
      <c r="BN52" s="148"/>
      <c r="BO52" s="148"/>
      <c r="BP52" s="148"/>
      <c r="BQ52" s="142"/>
      <c r="BR52" s="142"/>
      <c r="BS52" s="142"/>
      <c r="BT52" s="142"/>
      <c r="BU52" s="142"/>
      <c r="BV52" s="142"/>
      <c r="BW52" s="142"/>
      <c r="BX52" s="142"/>
      <c r="BY52" s="142"/>
    </row>
    <row r="53" spans="1:86" ht="17.25" customHeight="1" thickTop="1" thickBot="1" x14ac:dyDescent="0.25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8"/>
      <c r="N53" s="117"/>
      <c r="O53" s="177"/>
      <c r="P53" s="177"/>
      <c r="Q53" s="177"/>
      <c r="R53" s="177"/>
      <c r="S53" s="177"/>
      <c r="T53" s="177"/>
      <c r="U53" s="118"/>
      <c r="V53" s="117"/>
      <c r="W53" s="177"/>
      <c r="X53" s="177"/>
      <c r="Y53" s="177"/>
      <c r="Z53" s="177"/>
      <c r="AA53" s="177"/>
      <c r="AB53" s="177"/>
      <c r="AC53" s="118"/>
      <c r="AD53" s="117"/>
      <c r="AE53" s="177"/>
      <c r="AF53" s="177"/>
      <c r="AG53" s="177"/>
      <c r="AH53" s="177"/>
      <c r="AI53" s="177"/>
      <c r="AJ53" s="177"/>
      <c r="AK53" s="118"/>
      <c r="AL53" s="189"/>
      <c r="AM53" s="190"/>
      <c r="AN53" s="190"/>
      <c r="AO53" s="190"/>
      <c r="AP53" s="190"/>
      <c r="AQ53" s="190"/>
      <c r="AR53" s="190"/>
      <c r="AS53" s="193"/>
      <c r="AT53" s="117"/>
      <c r="AU53" s="177"/>
      <c r="AV53" s="177"/>
      <c r="AW53" s="177"/>
      <c r="AX53" s="177"/>
      <c r="AY53" s="177"/>
      <c r="AZ53" s="177"/>
      <c r="BA53" s="118"/>
      <c r="BB53" s="142"/>
      <c r="BC53" s="143"/>
      <c r="BD53" s="143"/>
      <c r="BE53" s="142"/>
      <c r="BF53" s="142"/>
      <c r="BG53" s="142"/>
      <c r="BH53" s="142"/>
      <c r="BI53" s="142"/>
      <c r="BJ53" s="142"/>
      <c r="BK53" s="142"/>
      <c r="BL53" s="142"/>
      <c r="BM53" s="142"/>
      <c r="BN53" s="148"/>
      <c r="BO53" s="148"/>
      <c r="BP53" s="148"/>
      <c r="BQ53" s="142"/>
      <c r="BR53" s="142"/>
      <c r="BS53" s="142"/>
      <c r="BT53" s="142"/>
      <c r="BU53" s="142"/>
      <c r="BV53" s="142"/>
      <c r="BW53" s="142"/>
      <c r="BX53" s="142"/>
      <c r="BY53" s="142"/>
    </row>
    <row r="54" spans="1:86" ht="17.25" customHeight="1" thickTop="1" x14ac:dyDescent="0.2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1"/>
      <c r="N54" s="73"/>
      <c r="O54" s="178"/>
      <c r="P54" s="178"/>
      <c r="Q54" s="178"/>
      <c r="R54" s="178"/>
      <c r="S54" s="178"/>
      <c r="T54" s="178"/>
      <c r="U54" s="119"/>
      <c r="V54" s="73"/>
      <c r="W54" s="178"/>
      <c r="X54" s="178"/>
      <c r="Y54" s="178"/>
      <c r="Z54" s="178"/>
      <c r="AA54" s="178"/>
      <c r="AB54" s="178"/>
      <c r="AC54" s="119"/>
      <c r="AD54" s="73"/>
      <c r="AE54" s="178"/>
      <c r="AF54" s="178"/>
      <c r="AG54" s="178"/>
      <c r="AH54" s="178"/>
      <c r="AI54" s="178"/>
      <c r="AJ54" s="178"/>
      <c r="AK54" s="119"/>
      <c r="AL54" s="191"/>
      <c r="AM54" s="192"/>
      <c r="AN54" s="192"/>
      <c r="AO54" s="192"/>
      <c r="AP54" s="192"/>
      <c r="AQ54" s="192"/>
      <c r="AR54" s="192"/>
      <c r="AS54" s="194"/>
      <c r="AT54" s="73"/>
      <c r="AU54" s="178"/>
      <c r="AV54" s="178"/>
      <c r="AW54" s="178"/>
      <c r="AX54" s="178"/>
      <c r="AY54" s="178"/>
      <c r="AZ54" s="178"/>
      <c r="BA54" s="119"/>
      <c r="BB54" s="144"/>
      <c r="BC54" s="145"/>
      <c r="BD54" s="145"/>
      <c r="BE54" s="144"/>
      <c r="BF54" s="144"/>
      <c r="BG54" s="144"/>
      <c r="BH54" s="144"/>
      <c r="BI54" s="144"/>
      <c r="BJ54" s="144"/>
      <c r="BK54" s="144"/>
      <c r="BL54" s="144"/>
      <c r="BM54" s="144"/>
      <c r="BN54" s="149"/>
      <c r="BO54" s="149"/>
      <c r="BP54" s="149"/>
      <c r="BQ54" s="144"/>
      <c r="BR54" s="144"/>
      <c r="BS54" s="144"/>
      <c r="BT54" s="144"/>
      <c r="BU54" s="144"/>
      <c r="BV54" s="144"/>
      <c r="BW54" s="144"/>
      <c r="BX54" s="144"/>
      <c r="BY54" s="144"/>
    </row>
    <row r="55" spans="1:86" ht="17.25" customHeight="1" x14ac:dyDescent="0.2">
      <c r="A55" s="213" t="s">
        <v>98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5"/>
      <c r="N55" s="188" t="str">
        <f>IF(O57="","",IF(O57&lt;S57,"●",IF(O57&gt;S57,"○",IF(O57=S57,"△"))))</f>
        <v/>
      </c>
      <c r="O55" s="188"/>
      <c r="P55" s="188"/>
      <c r="Q55" s="188"/>
      <c r="R55" s="188"/>
      <c r="S55" s="188"/>
      <c r="T55" s="188"/>
      <c r="U55" s="188"/>
      <c r="V55" s="188" t="str">
        <f>IF(W57="","",IF(W57&lt;AA57,"●",IF(W57&gt;AA57,"○",IF(W57=AA57,"△"))))</f>
        <v/>
      </c>
      <c r="W55" s="188"/>
      <c r="X55" s="188"/>
      <c r="Y55" s="188"/>
      <c r="Z55" s="188"/>
      <c r="AA55" s="188"/>
      <c r="AB55" s="188"/>
      <c r="AC55" s="188"/>
      <c r="AD55" s="188" t="str">
        <f>IF(AE57="","",IF(AE57&lt;AI57,"●",IF(AE57&gt;AI57,"○",IF(AE57=AI57,"△"))))</f>
        <v/>
      </c>
      <c r="AE55" s="188"/>
      <c r="AF55" s="188"/>
      <c r="AG55" s="188"/>
      <c r="AH55" s="188"/>
      <c r="AI55" s="188"/>
      <c r="AJ55" s="188"/>
      <c r="AK55" s="188"/>
      <c r="AL55" s="188" t="str">
        <f>IF(AM57="","",IF(AM57&lt;AQ57,"●",IF(AM57&gt;AQ57,"○",IF(AM57=AQ57,"△"))))</f>
        <v/>
      </c>
      <c r="AM55" s="188"/>
      <c r="AN55" s="188"/>
      <c r="AO55" s="188"/>
      <c r="AP55" s="188"/>
      <c r="AQ55" s="188"/>
      <c r="AR55" s="188"/>
      <c r="AS55" s="188"/>
      <c r="AT55" s="189"/>
      <c r="AU55" s="190"/>
      <c r="AV55" s="190"/>
      <c r="AW55" s="190"/>
      <c r="AX55" s="190"/>
      <c r="AY55" s="190"/>
      <c r="AZ55" s="190"/>
      <c r="BA55" s="190"/>
      <c r="BB55" s="138">
        <f>COUNTIF(N55:BA56,"○")*1</f>
        <v>0</v>
      </c>
      <c r="BC55" s="139"/>
      <c r="BD55" s="139"/>
      <c r="BE55" s="138">
        <f>COUNTIF(N55:BA56,"●")*1</f>
        <v>0</v>
      </c>
      <c r="BF55" s="138"/>
      <c r="BG55" s="138"/>
      <c r="BH55" s="138">
        <f>COUNTIF(N55:BA56,"△")*1</f>
        <v>0</v>
      </c>
      <c r="BI55" s="138"/>
      <c r="BJ55" s="138"/>
      <c r="BK55" s="138">
        <f>COUNTIF(N55:BA56,"○")*3+COUNTIF(N55:BA56,"△")*1</f>
        <v>0</v>
      </c>
      <c r="BL55" s="138"/>
      <c r="BM55" s="138"/>
      <c r="BN55" s="146">
        <f>AU57+AY37+AY42+AY47+AY52</f>
        <v>0</v>
      </c>
      <c r="BO55" s="146"/>
      <c r="BP55" s="146"/>
      <c r="BQ55" s="138">
        <f>AY57+AU37+AU42+AU47+AU52</f>
        <v>0</v>
      </c>
      <c r="BR55" s="138"/>
      <c r="BS55" s="138"/>
      <c r="BT55" s="138">
        <f>BN55-BQ55</f>
        <v>0</v>
      </c>
      <c r="BU55" s="138"/>
      <c r="BV55" s="138"/>
      <c r="BW55" s="138">
        <v>4</v>
      </c>
      <c r="BX55" s="138"/>
      <c r="BY55" s="138"/>
    </row>
    <row r="56" spans="1:86" ht="17.25" customHeight="1" thickBot="1" x14ac:dyDescent="0.25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9"/>
      <c r="AU56" s="190"/>
      <c r="AV56" s="190"/>
      <c r="AW56" s="190"/>
      <c r="AX56" s="190"/>
      <c r="AY56" s="190"/>
      <c r="AZ56" s="190"/>
      <c r="BA56" s="190"/>
      <c r="BB56" s="140"/>
      <c r="BC56" s="141"/>
      <c r="BD56" s="141"/>
      <c r="BE56" s="140"/>
      <c r="BF56" s="140"/>
      <c r="BG56" s="140"/>
      <c r="BH56" s="140"/>
      <c r="BI56" s="140"/>
      <c r="BJ56" s="140"/>
      <c r="BK56" s="140"/>
      <c r="BL56" s="140"/>
      <c r="BM56" s="140"/>
      <c r="BN56" s="147"/>
      <c r="BO56" s="147"/>
      <c r="BP56" s="147"/>
      <c r="BQ56" s="140"/>
      <c r="BR56" s="140"/>
      <c r="BS56" s="140"/>
      <c r="BT56" s="140"/>
      <c r="BU56" s="140"/>
      <c r="BV56" s="140"/>
      <c r="BW56" s="140"/>
      <c r="BX56" s="140"/>
      <c r="BY56" s="140"/>
    </row>
    <row r="57" spans="1:86" ht="17.25" customHeight="1" thickTop="1" thickBot="1" x14ac:dyDescent="0.25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8"/>
      <c r="N57" s="117"/>
      <c r="O57" s="177" t="str">
        <f>IF(AY37="","",AY37)</f>
        <v/>
      </c>
      <c r="P57" s="177"/>
      <c r="Q57" s="177" t="s">
        <v>14</v>
      </c>
      <c r="R57" s="177"/>
      <c r="S57" s="177" t="str">
        <f>IF(AU37="","",AU37)</f>
        <v/>
      </c>
      <c r="T57" s="177"/>
      <c r="U57" s="118"/>
      <c r="V57" s="117"/>
      <c r="W57" s="177" t="str">
        <f>IF(AY42="","",AY42)</f>
        <v/>
      </c>
      <c r="X57" s="177"/>
      <c r="Y57" s="177" t="s">
        <v>14</v>
      </c>
      <c r="Z57" s="177"/>
      <c r="AA57" s="177" t="str">
        <f>IF(AU42="","",AU42)</f>
        <v/>
      </c>
      <c r="AB57" s="177"/>
      <c r="AC57" s="118"/>
      <c r="AD57" s="117"/>
      <c r="AE57" s="177" t="str">
        <f>IF(AY47="","",AY47)</f>
        <v/>
      </c>
      <c r="AF57" s="177"/>
      <c r="AG57" s="177" t="s">
        <v>14</v>
      </c>
      <c r="AH57" s="177"/>
      <c r="AI57" s="177" t="str">
        <f>IF(AU47="","",AU47)</f>
        <v/>
      </c>
      <c r="AJ57" s="177"/>
      <c r="AK57" s="118"/>
      <c r="AL57" s="117"/>
      <c r="AM57" s="177" t="str">
        <f>IF(AY52="","",AY52)</f>
        <v/>
      </c>
      <c r="AN57" s="177"/>
      <c r="AO57" s="177" t="s">
        <v>14</v>
      </c>
      <c r="AP57" s="177"/>
      <c r="AQ57" s="177" t="str">
        <f>IF(AU52="","",AU52)</f>
        <v/>
      </c>
      <c r="AR57" s="177"/>
      <c r="AS57" s="118"/>
      <c r="AT57" s="189"/>
      <c r="AU57" s="190"/>
      <c r="AV57" s="190"/>
      <c r="AW57" s="190"/>
      <c r="AX57" s="190"/>
      <c r="AY57" s="190"/>
      <c r="AZ57" s="190"/>
      <c r="BA57" s="190"/>
      <c r="BB57" s="142"/>
      <c r="BC57" s="143"/>
      <c r="BD57" s="143"/>
      <c r="BE57" s="142"/>
      <c r="BF57" s="142"/>
      <c r="BG57" s="142"/>
      <c r="BH57" s="142"/>
      <c r="BI57" s="142"/>
      <c r="BJ57" s="142"/>
      <c r="BK57" s="142"/>
      <c r="BL57" s="142"/>
      <c r="BM57" s="142"/>
      <c r="BN57" s="148"/>
      <c r="BO57" s="148"/>
      <c r="BP57" s="148"/>
      <c r="BQ57" s="142"/>
      <c r="BR57" s="142"/>
      <c r="BS57" s="142"/>
      <c r="BT57" s="142"/>
      <c r="BU57" s="142"/>
      <c r="BV57" s="142"/>
      <c r="BW57" s="142"/>
      <c r="BX57" s="142"/>
      <c r="BY57" s="142"/>
    </row>
    <row r="58" spans="1:86" ht="17.25" customHeight="1" thickTop="1" thickBot="1" x14ac:dyDescent="0.25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8"/>
      <c r="N58" s="117"/>
      <c r="O58" s="177"/>
      <c r="P58" s="177"/>
      <c r="Q58" s="177"/>
      <c r="R58" s="177"/>
      <c r="S58" s="177"/>
      <c r="T58" s="177"/>
      <c r="U58" s="118"/>
      <c r="V58" s="117"/>
      <c r="W58" s="177"/>
      <c r="X58" s="177"/>
      <c r="Y58" s="177"/>
      <c r="Z58" s="177"/>
      <c r="AA58" s="177"/>
      <c r="AB58" s="177"/>
      <c r="AC58" s="118"/>
      <c r="AD58" s="117"/>
      <c r="AE58" s="177"/>
      <c r="AF58" s="177"/>
      <c r="AG58" s="177"/>
      <c r="AH58" s="177"/>
      <c r="AI58" s="177"/>
      <c r="AJ58" s="177"/>
      <c r="AK58" s="118"/>
      <c r="AL58" s="117"/>
      <c r="AM58" s="177"/>
      <c r="AN58" s="177"/>
      <c r="AO58" s="177"/>
      <c r="AP58" s="177"/>
      <c r="AQ58" s="177"/>
      <c r="AR58" s="177"/>
      <c r="AS58" s="118"/>
      <c r="AT58" s="189"/>
      <c r="AU58" s="190"/>
      <c r="AV58" s="190"/>
      <c r="AW58" s="190"/>
      <c r="AX58" s="190"/>
      <c r="AY58" s="190"/>
      <c r="AZ58" s="190"/>
      <c r="BA58" s="190"/>
      <c r="BB58" s="142"/>
      <c r="BC58" s="143"/>
      <c r="BD58" s="143"/>
      <c r="BE58" s="142"/>
      <c r="BF58" s="142"/>
      <c r="BG58" s="142"/>
      <c r="BH58" s="142"/>
      <c r="BI58" s="142"/>
      <c r="BJ58" s="142"/>
      <c r="BK58" s="142"/>
      <c r="BL58" s="142"/>
      <c r="BM58" s="142"/>
      <c r="BN58" s="148"/>
      <c r="BO58" s="148"/>
      <c r="BP58" s="148"/>
      <c r="BQ58" s="142"/>
      <c r="BR58" s="142"/>
      <c r="BS58" s="142"/>
      <c r="BT58" s="142"/>
      <c r="BU58" s="142"/>
      <c r="BV58" s="142"/>
      <c r="BW58" s="142"/>
      <c r="BX58" s="142"/>
      <c r="BY58" s="142"/>
    </row>
    <row r="59" spans="1:86" ht="17.25" customHeight="1" thickTop="1" x14ac:dyDescent="0.2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1"/>
      <c r="N59" s="73"/>
      <c r="O59" s="178"/>
      <c r="P59" s="178"/>
      <c r="Q59" s="178"/>
      <c r="R59" s="178"/>
      <c r="S59" s="178"/>
      <c r="T59" s="178"/>
      <c r="U59" s="119"/>
      <c r="V59" s="73"/>
      <c r="W59" s="178"/>
      <c r="X59" s="178"/>
      <c r="Y59" s="178"/>
      <c r="Z59" s="178"/>
      <c r="AA59" s="178"/>
      <c r="AB59" s="178"/>
      <c r="AC59" s="119"/>
      <c r="AD59" s="73"/>
      <c r="AE59" s="178"/>
      <c r="AF59" s="178"/>
      <c r="AG59" s="178"/>
      <c r="AH59" s="178"/>
      <c r="AI59" s="178"/>
      <c r="AJ59" s="178"/>
      <c r="AK59" s="119"/>
      <c r="AL59" s="73"/>
      <c r="AM59" s="178"/>
      <c r="AN59" s="178"/>
      <c r="AO59" s="178"/>
      <c r="AP59" s="178"/>
      <c r="AQ59" s="178"/>
      <c r="AR59" s="178"/>
      <c r="AS59" s="119"/>
      <c r="AT59" s="191"/>
      <c r="AU59" s="192"/>
      <c r="AV59" s="192"/>
      <c r="AW59" s="192"/>
      <c r="AX59" s="192"/>
      <c r="AY59" s="192"/>
      <c r="AZ59" s="192"/>
      <c r="BA59" s="192"/>
      <c r="BB59" s="142"/>
      <c r="BC59" s="143"/>
      <c r="BD59" s="143"/>
      <c r="BE59" s="142"/>
      <c r="BF59" s="142"/>
      <c r="BG59" s="142"/>
      <c r="BH59" s="142"/>
      <c r="BI59" s="142"/>
      <c r="BJ59" s="142"/>
      <c r="BK59" s="142"/>
      <c r="BL59" s="142"/>
      <c r="BM59" s="142"/>
      <c r="BN59" s="148"/>
      <c r="BO59" s="148"/>
      <c r="BP59" s="148"/>
      <c r="BQ59" s="142"/>
      <c r="BR59" s="142"/>
      <c r="BS59" s="142"/>
      <c r="BT59" s="142"/>
      <c r="BU59" s="142"/>
      <c r="BV59" s="142"/>
      <c r="BW59" s="142"/>
      <c r="BX59" s="142"/>
      <c r="BY59" s="142"/>
    </row>
    <row r="60" spans="1:86" ht="17.2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8"/>
      <c r="BG60" s="48"/>
      <c r="BH60" s="48"/>
      <c r="BI60" s="47"/>
      <c r="BJ60" s="47"/>
      <c r="BK60" s="47"/>
      <c r="BL60" s="47"/>
      <c r="BM60" s="47"/>
      <c r="BN60" s="47"/>
      <c r="BO60" s="71"/>
      <c r="BP60" s="71"/>
      <c r="BQ60" s="71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</row>
    <row r="61" spans="1:86" ht="17.2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26"/>
      <c r="AN61" s="26"/>
      <c r="AO61" s="26"/>
      <c r="AP61" s="26"/>
      <c r="AQ61" s="26"/>
      <c r="AR61" s="26"/>
      <c r="AS61" s="26"/>
      <c r="AT61" s="26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86" ht="19" x14ac:dyDescent="0.2">
      <c r="A62" s="207" t="s">
        <v>78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124" t="str">
        <f>A63</f>
        <v>AB各ブロック４位
のワイルドカード２位</v>
      </c>
      <c r="O62" s="125"/>
      <c r="P62" s="125"/>
      <c r="Q62" s="125"/>
      <c r="R62" s="125"/>
      <c r="S62" s="125"/>
      <c r="T62" s="125"/>
      <c r="U62" s="125"/>
      <c r="V62" s="124" t="str">
        <f>A68</f>
        <v>Aブロック５位</v>
      </c>
      <c r="W62" s="125"/>
      <c r="X62" s="125"/>
      <c r="Y62" s="125"/>
      <c r="Z62" s="125"/>
      <c r="AA62" s="125"/>
      <c r="AB62" s="125"/>
      <c r="AC62" s="125"/>
      <c r="AD62" s="124" t="str">
        <f>A73</f>
        <v>Bブロック５位</v>
      </c>
      <c r="AE62" s="125"/>
      <c r="AF62" s="125"/>
      <c r="AG62" s="125"/>
      <c r="AH62" s="125"/>
      <c r="AI62" s="125"/>
      <c r="AJ62" s="125"/>
      <c r="AK62" s="125"/>
      <c r="AL62" s="124" t="str">
        <f>A78</f>
        <v>Cブロック４位</v>
      </c>
      <c r="AM62" s="125"/>
      <c r="AN62" s="125"/>
      <c r="AO62" s="125"/>
      <c r="AP62" s="125"/>
      <c r="AQ62" s="125"/>
      <c r="AR62" s="125"/>
      <c r="AS62" s="126"/>
      <c r="AT62" s="222" t="s">
        <v>6</v>
      </c>
      <c r="AU62" s="222"/>
      <c r="AV62" s="223"/>
      <c r="AW62" s="224" t="s">
        <v>7</v>
      </c>
      <c r="AX62" s="222"/>
      <c r="AY62" s="223"/>
      <c r="AZ62" s="224" t="s">
        <v>8</v>
      </c>
      <c r="BA62" s="222"/>
      <c r="BB62" s="223"/>
      <c r="BC62" s="224" t="s">
        <v>9</v>
      </c>
      <c r="BD62" s="222"/>
      <c r="BE62" s="223"/>
      <c r="BF62" s="224" t="s">
        <v>10</v>
      </c>
      <c r="BG62" s="222"/>
      <c r="BH62" s="223"/>
      <c r="BI62" s="224" t="s">
        <v>11</v>
      </c>
      <c r="BJ62" s="222"/>
      <c r="BK62" s="223"/>
      <c r="BL62" s="224" t="s">
        <v>12</v>
      </c>
      <c r="BM62" s="222"/>
      <c r="BN62" s="223"/>
      <c r="BO62" s="224" t="s">
        <v>13</v>
      </c>
      <c r="BP62" s="222"/>
      <c r="BQ62" s="223"/>
    </row>
    <row r="63" spans="1:86" ht="16.5" customHeight="1" x14ac:dyDescent="0.2">
      <c r="A63" s="266" t="s">
        <v>99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8"/>
      <c r="O63" s="168"/>
      <c r="P63" s="168"/>
      <c r="Q63" s="168"/>
      <c r="R63" s="168"/>
      <c r="S63" s="168"/>
      <c r="T63" s="168"/>
      <c r="U63" s="168"/>
      <c r="V63" s="169">
        <v>5</v>
      </c>
      <c r="W63" s="170"/>
      <c r="X63" s="170"/>
      <c r="Y63" s="173" t="str">
        <f>IF(W65="","",IF(W65&lt;AA65,"●",IF(W65&gt;AA65,"○",IF(W65=AA65,"△"))))</f>
        <v/>
      </c>
      <c r="Z63" s="173"/>
      <c r="AA63" s="106"/>
      <c r="AB63" s="106"/>
      <c r="AC63" s="107"/>
      <c r="AD63" s="169">
        <v>11</v>
      </c>
      <c r="AE63" s="170"/>
      <c r="AF63" s="170"/>
      <c r="AG63" s="173" t="str">
        <f>IF(AE65="","",IF(AE65&lt;AI65,"●",IF(AE65&gt;AI65,"○",IF(AE65=AI65,"△"))))</f>
        <v/>
      </c>
      <c r="AH63" s="173"/>
      <c r="AI63" s="106"/>
      <c r="AJ63" s="106"/>
      <c r="AK63" s="107"/>
      <c r="AL63" s="169">
        <v>18</v>
      </c>
      <c r="AM63" s="170"/>
      <c r="AN63" s="170"/>
      <c r="AO63" s="173" t="str">
        <f>IF(AM65="","",IF(AM65&lt;AQ65,"●",IF(AM65&gt;AQ65,"○",IF(AM65=AQ65,"△"))))</f>
        <v/>
      </c>
      <c r="AP63" s="173"/>
      <c r="AQ63" s="106"/>
      <c r="AR63" s="106"/>
      <c r="AS63" s="107"/>
      <c r="AT63" s="134">
        <f>COUNTIF(N63:AS64,"○")*1</f>
        <v>0</v>
      </c>
      <c r="AU63" s="134"/>
      <c r="AV63" s="134"/>
      <c r="AW63" s="121">
        <f>COUNTIF(N63:AS64,"●")*1</f>
        <v>0</v>
      </c>
      <c r="AX63" s="121"/>
      <c r="AY63" s="121"/>
      <c r="AZ63" s="121">
        <f>COUNTIF(N63:AS64,"△")*1</f>
        <v>0</v>
      </c>
      <c r="BA63" s="121"/>
      <c r="BB63" s="121"/>
      <c r="BC63" s="121">
        <f>COUNTIF(N63:AS64,"○")*3+COUNTIF(N63:AS64,"△")*1</f>
        <v>0</v>
      </c>
      <c r="BD63" s="121"/>
      <c r="BE63" s="121"/>
      <c r="BF63" s="121">
        <f>O65+W65+AE65+AM65</f>
        <v>0</v>
      </c>
      <c r="BG63" s="121"/>
      <c r="BH63" s="121"/>
      <c r="BI63" s="121">
        <f>S65+AA65+AI65+AQ65</f>
        <v>0</v>
      </c>
      <c r="BJ63" s="121"/>
      <c r="BK63" s="121"/>
      <c r="BL63" s="121">
        <f>BF63-BI63</f>
        <v>0</v>
      </c>
      <c r="BM63" s="121"/>
      <c r="BN63" s="121"/>
      <c r="BO63" s="124">
        <f>RANK(BW63,BW63:BW82)</f>
        <v>1</v>
      </c>
      <c r="BP63" s="125"/>
      <c r="BQ63" s="126"/>
      <c r="BR63" s="120"/>
      <c r="BS63" s="120"/>
      <c r="BT63" s="120"/>
      <c r="BU63" s="120"/>
      <c r="BV63" s="120"/>
      <c r="BW63" s="133">
        <f>BC63+BL63/100+BF63/1000</f>
        <v>0</v>
      </c>
    </row>
    <row r="64" spans="1:86" ht="16.5" customHeight="1" thickBot="1" x14ac:dyDescent="0.25">
      <c r="A64" s="160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154"/>
      <c r="O64" s="154"/>
      <c r="P64" s="154"/>
      <c r="Q64" s="154"/>
      <c r="R64" s="154"/>
      <c r="S64" s="154"/>
      <c r="T64" s="154"/>
      <c r="U64" s="154"/>
      <c r="V64" s="171"/>
      <c r="W64" s="172"/>
      <c r="X64" s="172"/>
      <c r="Y64" s="174"/>
      <c r="Z64" s="174"/>
      <c r="AA64" s="108"/>
      <c r="AB64" s="108"/>
      <c r="AC64" s="109"/>
      <c r="AD64" s="171"/>
      <c r="AE64" s="172"/>
      <c r="AF64" s="172"/>
      <c r="AG64" s="174"/>
      <c r="AH64" s="174"/>
      <c r="AI64" s="108"/>
      <c r="AJ64" s="108"/>
      <c r="AK64" s="109"/>
      <c r="AL64" s="171"/>
      <c r="AM64" s="172"/>
      <c r="AN64" s="172"/>
      <c r="AO64" s="174"/>
      <c r="AP64" s="174"/>
      <c r="AQ64" s="108"/>
      <c r="AR64" s="108"/>
      <c r="AS64" s="109"/>
      <c r="AT64" s="132"/>
      <c r="AU64" s="132"/>
      <c r="AV64" s="13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7"/>
      <c r="BP64" s="128"/>
      <c r="BQ64" s="129"/>
      <c r="BR64" s="120"/>
      <c r="BS64" s="120"/>
      <c r="BT64" s="120"/>
      <c r="BU64" s="120"/>
      <c r="BV64" s="120"/>
      <c r="BW64" s="133"/>
    </row>
    <row r="65" spans="1:75" ht="16.5" customHeight="1" thickTop="1" thickBot="1" x14ac:dyDescent="0.25">
      <c r="A65" s="229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1"/>
      <c r="O65" s="231"/>
      <c r="P65" s="231"/>
      <c r="Q65" s="231"/>
      <c r="R65" s="231"/>
      <c r="S65" s="231"/>
      <c r="T65" s="231"/>
      <c r="U65" s="231"/>
      <c r="V65" s="116"/>
      <c r="W65" s="174"/>
      <c r="X65" s="174"/>
      <c r="Y65" s="174" t="s">
        <v>14</v>
      </c>
      <c r="Z65" s="174"/>
      <c r="AA65" s="174"/>
      <c r="AB65" s="174"/>
      <c r="AC65" s="114"/>
      <c r="AD65" s="116"/>
      <c r="AE65" s="174"/>
      <c r="AF65" s="174"/>
      <c r="AG65" s="174" t="s">
        <v>14</v>
      </c>
      <c r="AH65" s="174"/>
      <c r="AI65" s="174"/>
      <c r="AJ65" s="174"/>
      <c r="AK65" s="114"/>
      <c r="AL65" s="116"/>
      <c r="AM65" s="174"/>
      <c r="AN65" s="174"/>
      <c r="AO65" s="174" t="s">
        <v>14</v>
      </c>
      <c r="AP65" s="174"/>
      <c r="AQ65" s="174"/>
      <c r="AR65" s="174"/>
      <c r="AS65" s="111"/>
      <c r="AT65" s="135"/>
      <c r="AU65" s="135"/>
      <c r="AV65" s="135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7"/>
      <c r="BP65" s="128"/>
      <c r="BQ65" s="129"/>
      <c r="BR65" s="120"/>
      <c r="BS65" s="120"/>
      <c r="BT65" s="120"/>
      <c r="BU65" s="120"/>
      <c r="BV65" s="120"/>
      <c r="BW65" s="133"/>
    </row>
    <row r="66" spans="1:75" ht="16.5" customHeight="1" thickTop="1" thickBot="1" x14ac:dyDescent="0.25">
      <c r="A66" s="229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1"/>
      <c r="O66" s="231"/>
      <c r="P66" s="231"/>
      <c r="Q66" s="231"/>
      <c r="R66" s="231"/>
      <c r="S66" s="231"/>
      <c r="T66" s="231"/>
      <c r="U66" s="231"/>
      <c r="V66" s="116"/>
      <c r="W66" s="174"/>
      <c r="X66" s="174"/>
      <c r="Y66" s="174"/>
      <c r="Z66" s="174"/>
      <c r="AA66" s="174"/>
      <c r="AB66" s="174"/>
      <c r="AC66" s="114"/>
      <c r="AD66" s="116"/>
      <c r="AE66" s="174"/>
      <c r="AF66" s="174"/>
      <c r="AG66" s="174"/>
      <c r="AH66" s="174"/>
      <c r="AI66" s="174"/>
      <c r="AJ66" s="174"/>
      <c r="AK66" s="114"/>
      <c r="AL66" s="116"/>
      <c r="AM66" s="174"/>
      <c r="AN66" s="174"/>
      <c r="AO66" s="174"/>
      <c r="AP66" s="174"/>
      <c r="AQ66" s="174"/>
      <c r="AR66" s="174"/>
      <c r="AS66" s="111"/>
      <c r="AT66" s="135"/>
      <c r="AU66" s="135"/>
      <c r="AV66" s="135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7"/>
      <c r="BP66" s="128"/>
      <c r="BQ66" s="129"/>
      <c r="BR66" s="120"/>
      <c r="BS66" s="120"/>
      <c r="BT66" s="120"/>
      <c r="BU66" s="120"/>
      <c r="BV66" s="120"/>
      <c r="BW66" s="133"/>
    </row>
    <row r="67" spans="1:75" ht="16.5" customHeight="1" thickTop="1" x14ac:dyDescent="0.2">
      <c r="A67" s="229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1"/>
      <c r="O67" s="231"/>
      <c r="P67" s="231"/>
      <c r="Q67" s="231"/>
      <c r="R67" s="231"/>
      <c r="S67" s="231"/>
      <c r="T67" s="231"/>
      <c r="U67" s="231"/>
      <c r="V67" s="116"/>
      <c r="W67" s="174"/>
      <c r="X67" s="174"/>
      <c r="Y67" s="174"/>
      <c r="Z67" s="174"/>
      <c r="AA67" s="174"/>
      <c r="AB67" s="174"/>
      <c r="AC67" s="114"/>
      <c r="AD67" s="116"/>
      <c r="AE67" s="174"/>
      <c r="AF67" s="174"/>
      <c r="AG67" s="174"/>
      <c r="AH67" s="174"/>
      <c r="AI67" s="174"/>
      <c r="AJ67" s="174"/>
      <c r="AK67" s="114"/>
      <c r="AL67" s="116"/>
      <c r="AM67" s="174"/>
      <c r="AN67" s="174"/>
      <c r="AO67" s="174"/>
      <c r="AP67" s="174"/>
      <c r="AQ67" s="174"/>
      <c r="AR67" s="174"/>
      <c r="AS67" s="111"/>
      <c r="AT67" s="136"/>
      <c r="AU67" s="136"/>
      <c r="AV67" s="136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0"/>
      <c r="BP67" s="131"/>
      <c r="BQ67" s="132"/>
      <c r="BR67" s="120"/>
      <c r="BS67" s="120"/>
      <c r="BT67" s="120"/>
      <c r="BU67" s="120"/>
      <c r="BV67" s="120"/>
      <c r="BW67" s="133"/>
    </row>
    <row r="68" spans="1:75" ht="16.5" customHeight="1" x14ac:dyDescent="0.2">
      <c r="A68" s="162" t="s">
        <v>100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7" t="str">
        <f>IF(O70="","",IF(O70&lt;S70,"●",IF(O70&gt;S70,"○",IF(O70=S70,"△"))))</f>
        <v/>
      </c>
      <c r="O68" s="167"/>
      <c r="P68" s="167"/>
      <c r="Q68" s="167"/>
      <c r="R68" s="167"/>
      <c r="S68" s="167"/>
      <c r="T68" s="167"/>
      <c r="U68" s="167"/>
      <c r="V68" s="168"/>
      <c r="W68" s="168"/>
      <c r="X68" s="168"/>
      <c r="Y68" s="168"/>
      <c r="Z68" s="168"/>
      <c r="AA68" s="168"/>
      <c r="AB68" s="168"/>
      <c r="AC68" s="168"/>
      <c r="AD68" s="169">
        <v>17</v>
      </c>
      <c r="AE68" s="170"/>
      <c r="AF68" s="170"/>
      <c r="AG68" s="173" t="str">
        <f>IF(AE70="","",IF(AE70&lt;AI70,"●",IF(AE70&gt;AI70,"○",IF(AE70=AI70,"△"))))</f>
        <v/>
      </c>
      <c r="AH68" s="173"/>
      <c r="AI68" s="106"/>
      <c r="AJ68" s="106"/>
      <c r="AK68" s="107"/>
      <c r="AL68" s="169">
        <v>12</v>
      </c>
      <c r="AM68" s="170"/>
      <c r="AN68" s="170"/>
      <c r="AO68" s="173" t="str">
        <f>IF(AM70="","",IF(AM70&lt;AQ70,"●",IF(AM70&gt;AQ70,"○",IF(AM70=AQ70,"△"))))</f>
        <v/>
      </c>
      <c r="AP68" s="173"/>
      <c r="AQ68" s="106"/>
      <c r="AR68" s="106"/>
      <c r="AS68" s="107"/>
      <c r="AT68" s="134">
        <f>COUNTIF(N68:AS69,"○")*1</f>
        <v>0</v>
      </c>
      <c r="AU68" s="134"/>
      <c r="AV68" s="134"/>
      <c r="AW68" s="121">
        <f>COUNTIF(N68:AS69,"●")*1</f>
        <v>0</v>
      </c>
      <c r="AX68" s="121"/>
      <c r="AY68" s="121"/>
      <c r="AZ68" s="121">
        <f>COUNTIF(N68:AS69,"△")*1</f>
        <v>0</v>
      </c>
      <c r="BA68" s="121"/>
      <c r="BB68" s="121"/>
      <c r="BC68" s="121">
        <f>COUNTIF(N68:AS69,"○")*3+COUNTIF(N68:AS69,"△")*1</f>
        <v>0</v>
      </c>
      <c r="BD68" s="121"/>
      <c r="BE68" s="121"/>
      <c r="BF68" s="121">
        <f>AA65+AE70+AM70+V68</f>
        <v>0</v>
      </c>
      <c r="BG68" s="121"/>
      <c r="BH68" s="121"/>
      <c r="BI68" s="121">
        <f>AA70+AI70+AQ70+W65</f>
        <v>0</v>
      </c>
      <c r="BJ68" s="121"/>
      <c r="BK68" s="121"/>
      <c r="BL68" s="121">
        <f>BF68-BI68</f>
        <v>0</v>
      </c>
      <c r="BM68" s="121"/>
      <c r="BN68" s="121"/>
      <c r="BO68" s="127">
        <f>RANK(BW68,BW63:BW82)</f>
        <v>1</v>
      </c>
      <c r="BP68" s="128"/>
      <c r="BQ68" s="129"/>
      <c r="BR68" s="120"/>
      <c r="BS68" s="120"/>
      <c r="BT68" s="120"/>
      <c r="BU68" s="120"/>
      <c r="BV68" s="120"/>
      <c r="BW68" s="133">
        <f>BC68+BL68/100+BF68/1000</f>
        <v>0</v>
      </c>
    </row>
    <row r="69" spans="1:75" ht="16.5" customHeight="1" thickBot="1" x14ac:dyDescent="0.25">
      <c r="A69" s="162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7"/>
      <c r="O69" s="167"/>
      <c r="P69" s="167"/>
      <c r="Q69" s="167"/>
      <c r="R69" s="167"/>
      <c r="S69" s="167"/>
      <c r="T69" s="167"/>
      <c r="U69" s="167"/>
      <c r="V69" s="154"/>
      <c r="W69" s="154"/>
      <c r="X69" s="154"/>
      <c r="Y69" s="154"/>
      <c r="Z69" s="154"/>
      <c r="AA69" s="154"/>
      <c r="AB69" s="154"/>
      <c r="AC69" s="154"/>
      <c r="AD69" s="171"/>
      <c r="AE69" s="172"/>
      <c r="AF69" s="172"/>
      <c r="AG69" s="174"/>
      <c r="AH69" s="174"/>
      <c r="AI69" s="108"/>
      <c r="AJ69" s="108"/>
      <c r="AK69" s="109"/>
      <c r="AL69" s="171"/>
      <c r="AM69" s="172"/>
      <c r="AN69" s="172"/>
      <c r="AO69" s="174"/>
      <c r="AP69" s="174"/>
      <c r="AQ69" s="108"/>
      <c r="AR69" s="108"/>
      <c r="AS69" s="109"/>
      <c r="AT69" s="132"/>
      <c r="AU69" s="132"/>
      <c r="AV69" s="13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7"/>
      <c r="BP69" s="128"/>
      <c r="BQ69" s="129"/>
      <c r="BR69" s="120"/>
      <c r="BS69" s="120"/>
      <c r="BT69" s="120"/>
      <c r="BU69" s="120"/>
      <c r="BV69" s="120"/>
      <c r="BW69" s="133"/>
    </row>
    <row r="70" spans="1:75" ht="16.5" customHeight="1" thickTop="1" thickBot="1" x14ac:dyDescent="0.25">
      <c r="A70" s="162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16"/>
      <c r="O70" s="174" t="str">
        <f>IF(AA65="","",AA65)</f>
        <v/>
      </c>
      <c r="P70" s="174"/>
      <c r="Q70" s="174" t="s">
        <v>14</v>
      </c>
      <c r="R70" s="174"/>
      <c r="S70" s="174" t="str">
        <f>IF(W65="","",W65)</f>
        <v/>
      </c>
      <c r="T70" s="174"/>
      <c r="U70" s="114"/>
      <c r="V70" s="154"/>
      <c r="W70" s="154"/>
      <c r="X70" s="154"/>
      <c r="Y70" s="154"/>
      <c r="Z70" s="154"/>
      <c r="AA70" s="154"/>
      <c r="AB70" s="154"/>
      <c r="AC70" s="154"/>
      <c r="AD70" s="116"/>
      <c r="AE70" s="174"/>
      <c r="AF70" s="174"/>
      <c r="AG70" s="174" t="s">
        <v>14</v>
      </c>
      <c r="AH70" s="174"/>
      <c r="AI70" s="174"/>
      <c r="AJ70" s="174"/>
      <c r="AK70" s="114"/>
      <c r="AL70" s="116"/>
      <c r="AM70" s="174"/>
      <c r="AN70" s="174"/>
      <c r="AO70" s="174" t="s">
        <v>14</v>
      </c>
      <c r="AP70" s="174"/>
      <c r="AQ70" s="174"/>
      <c r="AR70" s="174"/>
      <c r="AS70" s="111"/>
      <c r="AT70" s="135"/>
      <c r="AU70" s="135"/>
      <c r="AV70" s="135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7"/>
      <c r="BP70" s="128"/>
      <c r="BQ70" s="129"/>
      <c r="BR70" s="120"/>
      <c r="BS70" s="120"/>
      <c r="BT70" s="120"/>
      <c r="BU70" s="120"/>
      <c r="BV70" s="120"/>
      <c r="BW70" s="133"/>
    </row>
    <row r="71" spans="1:75" ht="16.5" customHeight="1" thickTop="1" thickBot="1" x14ac:dyDescent="0.25">
      <c r="A71" s="162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16"/>
      <c r="O71" s="174"/>
      <c r="P71" s="174"/>
      <c r="Q71" s="174"/>
      <c r="R71" s="174"/>
      <c r="S71" s="174"/>
      <c r="T71" s="174"/>
      <c r="U71" s="114"/>
      <c r="V71" s="154"/>
      <c r="W71" s="154"/>
      <c r="X71" s="154"/>
      <c r="Y71" s="154"/>
      <c r="Z71" s="154"/>
      <c r="AA71" s="154"/>
      <c r="AB71" s="154"/>
      <c r="AC71" s="154"/>
      <c r="AD71" s="116"/>
      <c r="AE71" s="174"/>
      <c r="AF71" s="174"/>
      <c r="AG71" s="174"/>
      <c r="AH71" s="174"/>
      <c r="AI71" s="174"/>
      <c r="AJ71" s="174"/>
      <c r="AK71" s="114"/>
      <c r="AL71" s="116"/>
      <c r="AM71" s="174"/>
      <c r="AN71" s="174"/>
      <c r="AO71" s="174"/>
      <c r="AP71" s="174"/>
      <c r="AQ71" s="174"/>
      <c r="AR71" s="174"/>
      <c r="AS71" s="111"/>
      <c r="AT71" s="135"/>
      <c r="AU71" s="135"/>
      <c r="AV71" s="135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7"/>
      <c r="BP71" s="128"/>
      <c r="BQ71" s="129"/>
      <c r="BR71" s="120"/>
      <c r="BS71" s="120"/>
      <c r="BT71" s="120"/>
      <c r="BU71" s="120"/>
      <c r="BV71" s="120"/>
      <c r="BW71" s="133"/>
    </row>
    <row r="72" spans="1:75" ht="16.5" customHeight="1" thickTop="1" x14ac:dyDescent="0.2">
      <c r="A72" s="162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16"/>
      <c r="O72" s="174"/>
      <c r="P72" s="174"/>
      <c r="Q72" s="174"/>
      <c r="R72" s="174"/>
      <c r="S72" s="174"/>
      <c r="T72" s="174"/>
      <c r="U72" s="114"/>
      <c r="V72" s="154"/>
      <c r="W72" s="154"/>
      <c r="X72" s="154"/>
      <c r="Y72" s="154"/>
      <c r="Z72" s="154"/>
      <c r="AA72" s="154"/>
      <c r="AB72" s="154"/>
      <c r="AC72" s="154"/>
      <c r="AD72" s="116"/>
      <c r="AE72" s="174"/>
      <c r="AF72" s="174"/>
      <c r="AG72" s="174"/>
      <c r="AH72" s="174"/>
      <c r="AI72" s="174"/>
      <c r="AJ72" s="174"/>
      <c r="AK72" s="114"/>
      <c r="AL72" s="116"/>
      <c r="AM72" s="174"/>
      <c r="AN72" s="174"/>
      <c r="AO72" s="174"/>
      <c r="AP72" s="174"/>
      <c r="AQ72" s="174"/>
      <c r="AR72" s="174"/>
      <c r="AS72" s="111"/>
      <c r="AT72" s="136"/>
      <c r="AU72" s="136"/>
      <c r="AV72" s="136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27"/>
      <c r="BP72" s="128"/>
      <c r="BQ72" s="129"/>
      <c r="BR72" s="120"/>
      <c r="BS72" s="120"/>
      <c r="BT72" s="120"/>
      <c r="BU72" s="120"/>
      <c r="BV72" s="120"/>
      <c r="BW72" s="133"/>
    </row>
    <row r="73" spans="1:75" ht="16.5" customHeight="1" x14ac:dyDescent="0.2">
      <c r="A73" s="162" t="s">
        <v>101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7" t="str">
        <f>IF(O75="","",IF(O75&lt;S75,"●",IF(O75&gt;S75,"○",IF(O75=S75,"△"))))</f>
        <v/>
      </c>
      <c r="O73" s="167"/>
      <c r="P73" s="167"/>
      <c r="Q73" s="167"/>
      <c r="R73" s="167"/>
      <c r="S73" s="167"/>
      <c r="T73" s="167"/>
      <c r="U73" s="167"/>
      <c r="V73" s="167" t="str">
        <f>IF(W75="","",IF(W75&lt;AA75,"●",IF(W75&gt;AA75,"○",IF(W75=AA75,"△"))))</f>
        <v/>
      </c>
      <c r="W73" s="167"/>
      <c r="X73" s="167"/>
      <c r="Y73" s="167"/>
      <c r="Z73" s="167"/>
      <c r="AA73" s="167"/>
      <c r="AB73" s="167"/>
      <c r="AC73" s="167"/>
      <c r="AD73" s="168"/>
      <c r="AE73" s="168"/>
      <c r="AF73" s="168"/>
      <c r="AG73" s="168"/>
      <c r="AH73" s="168"/>
      <c r="AI73" s="168"/>
      <c r="AJ73" s="168"/>
      <c r="AK73" s="168"/>
      <c r="AL73" s="169">
        <v>6</v>
      </c>
      <c r="AM73" s="170"/>
      <c r="AN73" s="170"/>
      <c r="AO73" s="173" t="str">
        <f>IF(AM75="","",IF(AM75&lt;AQ75,"●",IF(AM75&gt;AQ75,"○",IF(AM75=AQ75,"△"))))</f>
        <v/>
      </c>
      <c r="AP73" s="173"/>
      <c r="AQ73" s="106"/>
      <c r="AR73" s="106"/>
      <c r="AS73" s="107"/>
      <c r="AT73" s="134">
        <f>COUNTIF(N73:AS74,"○")*1</f>
        <v>0</v>
      </c>
      <c r="AU73" s="134"/>
      <c r="AV73" s="134"/>
      <c r="AW73" s="121">
        <f>COUNTIF(N73:AS74,"●")*1</f>
        <v>0</v>
      </c>
      <c r="AX73" s="121"/>
      <c r="AY73" s="121"/>
      <c r="AZ73" s="121">
        <f>COUNTIF(N73:AS74,"△")*1</f>
        <v>0</v>
      </c>
      <c r="BA73" s="121"/>
      <c r="BB73" s="121"/>
      <c r="BC73" s="121">
        <f>COUNTIF(N73:AS74,"○")*3+COUNTIF(N73:AS74,"△")*1</f>
        <v>0</v>
      </c>
      <c r="BD73" s="121"/>
      <c r="BE73" s="121"/>
      <c r="BF73" s="121">
        <f>AE75+AM75+AI70+AI65</f>
        <v>0</v>
      </c>
      <c r="BG73" s="121"/>
      <c r="BH73" s="121"/>
      <c r="BI73" s="121">
        <f>AD73+AE65+AE70+AQ75</f>
        <v>0</v>
      </c>
      <c r="BJ73" s="121"/>
      <c r="BK73" s="121"/>
      <c r="BL73" s="121">
        <f>BF73-BI73</f>
        <v>0</v>
      </c>
      <c r="BM73" s="121"/>
      <c r="BN73" s="121"/>
      <c r="BO73" s="124">
        <f>RANK(BW73,BW63:BW82)</f>
        <v>1</v>
      </c>
      <c r="BP73" s="125"/>
      <c r="BQ73" s="126"/>
      <c r="BR73" s="120"/>
      <c r="BS73" s="120"/>
      <c r="BT73" s="120"/>
      <c r="BU73" s="120"/>
      <c r="BV73" s="120"/>
      <c r="BW73" s="133">
        <f>BC73+BL73/100+BF73/1000</f>
        <v>0</v>
      </c>
    </row>
    <row r="74" spans="1:75" ht="16.5" customHeight="1" thickBot="1" x14ac:dyDescent="0.25">
      <c r="A74" s="162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54"/>
      <c r="AE74" s="154"/>
      <c r="AF74" s="154"/>
      <c r="AG74" s="154"/>
      <c r="AH74" s="154"/>
      <c r="AI74" s="154"/>
      <c r="AJ74" s="154"/>
      <c r="AK74" s="154"/>
      <c r="AL74" s="171"/>
      <c r="AM74" s="172"/>
      <c r="AN74" s="172"/>
      <c r="AO74" s="174"/>
      <c r="AP74" s="174"/>
      <c r="AQ74" s="108"/>
      <c r="AR74" s="108"/>
      <c r="AS74" s="109"/>
      <c r="AT74" s="132"/>
      <c r="AU74" s="132"/>
      <c r="AV74" s="13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7"/>
      <c r="BP74" s="128"/>
      <c r="BQ74" s="129"/>
      <c r="BR74" s="120"/>
      <c r="BS74" s="120"/>
      <c r="BT74" s="120"/>
      <c r="BU74" s="120"/>
      <c r="BV74" s="120"/>
      <c r="BW74" s="133"/>
    </row>
    <row r="75" spans="1:75" ht="16.5" customHeight="1" thickTop="1" thickBot="1" x14ac:dyDescent="0.25">
      <c r="A75" s="162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16"/>
      <c r="O75" s="174" t="str">
        <f>IF(AI65="","",AI65)</f>
        <v/>
      </c>
      <c r="P75" s="174"/>
      <c r="Q75" s="174" t="s">
        <v>14</v>
      </c>
      <c r="R75" s="174"/>
      <c r="S75" s="174" t="str">
        <f>IF(AE65="","",AE65)</f>
        <v/>
      </c>
      <c r="T75" s="174"/>
      <c r="U75" s="114"/>
      <c r="V75" s="116"/>
      <c r="W75" s="174" t="str">
        <f>IF(AI70="","",AI70)</f>
        <v/>
      </c>
      <c r="X75" s="174"/>
      <c r="Y75" s="174" t="s">
        <v>14</v>
      </c>
      <c r="Z75" s="174"/>
      <c r="AA75" s="174" t="str">
        <f>IF(AE70="","",AE70)</f>
        <v/>
      </c>
      <c r="AB75" s="174"/>
      <c r="AC75" s="114"/>
      <c r="AD75" s="154"/>
      <c r="AE75" s="154"/>
      <c r="AF75" s="154"/>
      <c r="AG75" s="154"/>
      <c r="AH75" s="154"/>
      <c r="AI75" s="154"/>
      <c r="AJ75" s="154"/>
      <c r="AK75" s="154"/>
      <c r="AL75" s="116"/>
      <c r="AM75" s="174"/>
      <c r="AN75" s="174"/>
      <c r="AO75" s="174" t="s">
        <v>14</v>
      </c>
      <c r="AP75" s="174"/>
      <c r="AQ75" s="174"/>
      <c r="AR75" s="174"/>
      <c r="AS75" s="111"/>
      <c r="AT75" s="135"/>
      <c r="AU75" s="135"/>
      <c r="AV75" s="135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7"/>
      <c r="BP75" s="128"/>
      <c r="BQ75" s="129"/>
      <c r="BR75" s="120"/>
      <c r="BS75" s="120"/>
      <c r="BT75" s="120"/>
      <c r="BU75" s="120"/>
      <c r="BV75" s="120"/>
      <c r="BW75" s="133"/>
    </row>
    <row r="76" spans="1:75" ht="16.5" customHeight="1" thickTop="1" thickBot="1" x14ac:dyDescent="0.25">
      <c r="A76" s="162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16"/>
      <c r="O76" s="174"/>
      <c r="P76" s="174"/>
      <c r="Q76" s="174"/>
      <c r="R76" s="174"/>
      <c r="S76" s="174"/>
      <c r="T76" s="174"/>
      <c r="U76" s="114"/>
      <c r="V76" s="116"/>
      <c r="W76" s="174"/>
      <c r="X76" s="174"/>
      <c r="Y76" s="174"/>
      <c r="Z76" s="174"/>
      <c r="AA76" s="174"/>
      <c r="AB76" s="174"/>
      <c r="AC76" s="114"/>
      <c r="AD76" s="154"/>
      <c r="AE76" s="154"/>
      <c r="AF76" s="154"/>
      <c r="AG76" s="154"/>
      <c r="AH76" s="154"/>
      <c r="AI76" s="154"/>
      <c r="AJ76" s="154"/>
      <c r="AK76" s="154"/>
      <c r="AL76" s="116"/>
      <c r="AM76" s="174"/>
      <c r="AN76" s="174"/>
      <c r="AO76" s="174"/>
      <c r="AP76" s="174"/>
      <c r="AQ76" s="174"/>
      <c r="AR76" s="174"/>
      <c r="AS76" s="111"/>
      <c r="AT76" s="135"/>
      <c r="AU76" s="135"/>
      <c r="AV76" s="135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7"/>
      <c r="BP76" s="128"/>
      <c r="BQ76" s="129"/>
      <c r="BR76" s="120"/>
      <c r="BS76" s="120"/>
      <c r="BT76" s="120"/>
      <c r="BU76" s="120"/>
      <c r="BV76" s="120"/>
      <c r="BW76" s="133"/>
    </row>
    <row r="77" spans="1:75" ht="16.5" customHeight="1" thickTop="1" x14ac:dyDescent="0.2">
      <c r="A77" s="164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12"/>
      <c r="O77" s="176"/>
      <c r="P77" s="176"/>
      <c r="Q77" s="176"/>
      <c r="R77" s="176"/>
      <c r="S77" s="176"/>
      <c r="T77" s="176"/>
      <c r="U77" s="115"/>
      <c r="V77" s="112"/>
      <c r="W77" s="176"/>
      <c r="X77" s="176"/>
      <c r="Y77" s="176"/>
      <c r="Z77" s="176"/>
      <c r="AA77" s="176"/>
      <c r="AB77" s="176"/>
      <c r="AC77" s="115"/>
      <c r="AD77" s="157"/>
      <c r="AE77" s="157"/>
      <c r="AF77" s="157"/>
      <c r="AG77" s="157"/>
      <c r="AH77" s="157"/>
      <c r="AI77" s="157"/>
      <c r="AJ77" s="157"/>
      <c r="AK77" s="157"/>
      <c r="AL77" s="112"/>
      <c r="AM77" s="176"/>
      <c r="AN77" s="176"/>
      <c r="AO77" s="176"/>
      <c r="AP77" s="176"/>
      <c r="AQ77" s="176"/>
      <c r="AR77" s="176"/>
      <c r="AS77" s="110"/>
      <c r="AT77" s="135"/>
      <c r="AU77" s="135"/>
      <c r="AV77" s="135"/>
      <c r="AW77" s="123"/>
      <c r="AX77" s="123"/>
      <c r="AY77" s="123"/>
      <c r="AZ77" s="123"/>
      <c r="BA77" s="123"/>
      <c r="BB77" s="123"/>
      <c r="BC77" s="137"/>
      <c r="BD77" s="137"/>
      <c r="BE77" s="137"/>
      <c r="BF77" s="123"/>
      <c r="BG77" s="123"/>
      <c r="BH77" s="123"/>
      <c r="BI77" s="123"/>
      <c r="BJ77" s="123"/>
      <c r="BK77" s="123"/>
      <c r="BL77" s="123"/>
      <c r="BM77" s="123"/>
      <c r="BN77" s="123"/>
      <c r="BO77" s="127"/>
      <c r="BP77" s="128"/>
      <c r="BQ77" s="129"/>
      <c r="BR77" s="120"/>
      <c r="BS77" s="120"/>
      <c r="BT77" s="120"/>
      <c r="BU77" s="120"/>
      <c r="BV77" s="120"/>
      <c r="BW77" s="133"/>
    </row>
    <row r="78" spans="1:75" ht="16.5" customHeight="1" x14ac:dyDescent="0.2">
      <c r="A78" s="160" t="s">
        <v>102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53" t="str">
        <f>IF(O80="","",IF(O80&lt;S80,"●",IF(O80&gt;S80,"○",IF(O80=S80,"△"))))</f>
        <v/>
      </c>
      <c r="O78" s="153"/>
      <c r="P78" s="153"/>
      <c r="Q78" s="153"/>
      <c r="R78" s="153"/>
      <c r="S78" s="153"/>
      <c r="T78" s="153"/>
      <c r="U78" s="153"/>
      <c r="V78" s="153" t="str">
        <f>IF(W80="","",IF(W80&lt;AA80,"●",IF(W80&gt;AA80,"○",IF(W80=AA80,"△"))))</f>
        <v/>
      </c>
      <c r="W78" s="153"/>
      <c r="X78" s="153"/>
      <c r="Y78" s="153"/>
      <c r="Z78" s="153"/>
      <c r="AA78" s="153"/>
      <c r="AB78" s="153"/>
      <c r="AC78" s="153"/>
      <c r="AD78" s="153" t="str">
        <f>IF(AE80="","",IF(AE80&lt;AI80,"●",IF(AE80&gt;AI80,"○",IF(AE80=AI80,"△"))))</f>
        <v/>
      </c>
      <c r="AE78" s="153"/>
      <c r="AF78" s="153"/>
      <c r="AG78" s="153"/>
      <c r="AH78" s="153"/>
      <c r="AI78" s="153"/>
      <c r="AJ78" s="153"/>
      <c r="AK78" s="153"/>
      <c r="AL78" s="154"/>
      <c r="AM78" s="155"/>
      <c r="AN78" s="155"/>
      <c r="AO78" s="155"/>
      <c r="AP78" s="155"/>
      <c r="AQ78" s="155"/>
      <c r="AR78" s="155"/>
      <c r="AS78" s="156"/>
      <c r="AT78" s="132">
        <f>COUNTIF(N78:AS79,"○")*1</f>
        <v>0</v>
      </c>
      <c r="AU78" s="132"/>
      <c r="AV78" s="132"/>
      <c r="AW78" s="122">
        <f>COUNTIF(N78:AS79,"●")*1</f>
        <v>0</v>
      </c>
      <c r="AX78" s="122"/>
      <c r="AY78" s="122"/>
      <c r="AZ78" s="122">
        <f>COUNTIF(N78:AS79,"△")*1</f>
        <v>0</v>
      </c>
      <c r="BA78" s="122"/>
      <c r="BB78" s="122"/>
      <c r="BC78" s="121">
        <f>COUNTIF(N78:AS79,"○")*3+COUNTIF(N78:AS79,"△")*1</f>
        <v>0</v>
      </c>
      <c r="BD78" s="121"/>
      <c r="BE78" s="121"/>
      <c r="BF78" s="122">
        <f>AM80+AQ75+AQ70+AQ65</f>
        <v>0</v>
      </c>
      <c r="BG78" s="122"/>
      <c r="BH78" s="122"/>
      <c r="BI78" s="122">
        <f>AM75+AM70+AM65</f>
        <v>0</v>
      </c>
      <c r="BJ78" s="122"/>
      <c r="BK78" s="122"/>
      <c r="BL78" s="122">
        <f>BF78-BI78</f>
        <v>0</v>
      </c>
      <c r="BM78" s="122"/>
      <c r="BN78" s="122"/>
      <c r="BO78" s="124">
        <f>RANK(BW78,BW63:BW82)</f>
        <v>1</v>
      </c>
      <c r="BP78" s="125"/>
      <c r="BQ78" s="126"/>
      <c r="BR78" s="120"/>
      <c r="BS78" s="120"/>
      <c r="BT78" s="120"/>
      <c r="BU78" s="120"/>
      <c r="BV78" s="120"/>
      <c r="BW78" s="133">
        <f>BC78+BL78/100+BF78/1000</f>
        <v>0</v>
      </c>
    </row>
    <row r="79" spans="1:75" ht="16.5" customHeight="1" thickBot="1" x14ac:dyDescent="0.25">
      <c r="A79" s="160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4"/>
      <c r="AM79" s="155"/>
      <c r="AN79" s="155"/>
      <c r="AO79" s="155"/>
      <c r="AP79" s="155"/>
      <c r="AQ79" s="155"/>
      <c r="AR79" s="155"/>
      <c r="AS79" s="156"/>
      <c r="AT79" s="132"/>
      <c r="AU79" s="132"/>
      <c r="AV79" s="13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7"/>
      <c r="BP79" s="128"/>
      <c r="BQ79" s="129"/>
      <c r="BR79" s="120"/>
      <c r="BS79" s="120"/>
      <c r="BT79" s="120"/>
      <c r="BU79" s="120"/>
      <c r="BV79" s="120"/>
      <c r="BW79" s="133"/>
    </row>
    <row r="80" spans="1:75" ht="16.5" customHeight="1" thickTop="1" thickBot="1" x14ac:dyDescent="0.25">
      <c r="A80" s="162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16"/>
      <c r="O80" s="174" t="str">
        <f>IF(AQ65="","",AQ65)</f>
        <v/>
      </c>
      <c r="P80" s="174"/>
      <c r="Q80" s="174" t="s">
        <v>14</v>
      </c>
      <c r="R80" s="174"/>
      <c r="S80" s="174" t="str">
        <f>IF(AM65="","",AM65)</f>
        <v/>
      </c>
      <c r="T80" s="174"/>
      <c r="U80" s="114"/>
      <c r="V80" s="116"/>
      <c r="W80" s="174" t="str">
        <f>IF(AQ70="","",AQ70)</f>
        <v/>
      </c>
      <c r="X80" s="174"/>
      <c r="Y80" s="174" t="s">
        <v>14</v>
      </c>
      <c r="Z80" s="174"/>
      <c r="AA80" s="174" t="str">
        <f>IF(AM70="","",AM70)</f>
        <v/>
      </c>
      <c r="AB80" s="174"/>
      <c r="AC80" s="114"/>
      <c r="AD80" s="116"/>
      <c r="AE80" s="174" t="str">
        <f>IF(AQ75="","",AQ75)</f>
        <v/>
      </c>
      <c r="AF80" s="174"/>
      <c r="AG80" s="174" t="s">
        <v>14</v>
      </c>
      <c r="AH80" s="174"/>
      <c r="AI80" s="174" t="str">
        <f>IF(AM75="","",AM75)</f>
        <v/>
      </c>
      <c r="AJ80" s="174"/>
      <c r="AK80" s="114"/>
      <c r="AL80" s="154"/>
      <c r="AM80" s="155"/>
      <c r="AN80" s="155"/>
      <c r="AO80" s="155"/>
      <c r="AP80" s="155"/>
      <c r="AQ80" s="155"/>
      <c r="AR80" s="155"/>
      <c r="AS80" s="156"/>
      <c r="AT80" s="135"/>
      <c r="AU80" s="135"/>
      <c r="AV80" s="135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7"/>
      <c r="BP80" s="128"/>
      <c r="BQ80" s="129"/>
      <c r="BR80" s="120"/>
      <c r="BS80" s="120"/>
      <c r="BT80" s="120"/>
      <c r="BU80" s="120"/>
      <c r="BV80" s="120"/>
      <c r="BW80" s="133"/>
    </row>
    <row r="81" spans="1:75" ht="16.5" customHeight="1" thickTop="1" thickBot="1" x14ac:dyDescent="0.25">
      <c r="A81" s="162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16"/>
      <c r="O81" s="174"/>
      <c r="P81" s="174"/>
      <c r="Q81" s="174"/>
      <c r="R81" s="174"/>
      <c r="S81" s="174"/>
      <c r="T81" s="174"/>
      <c r="U81" s="114"/>
      <c r="V81" s="116"/>
      <c r="W81" s="174"/>
      <c r="X81" s="174"/>
      <c r="Y81" s="174"/>
      <c r="Z81" s="174"/>
      <c r="AA81" s="174"/>
      <c r="AB81" s="174"/>
      <c r="AC81" s="114"/>
      <c r="AD81" s="116"/>
      <c r="AE81" s="174"/>
      <c r="AF81" s="174"/>
      <c r="AG81" s="174"/>
      <c r="AH81" s="174"/>
      <c r="AI81" s="174"/>
      <c r="AJ81" s="174"/>
      <c r="AK81" s="114"/>
      <c r="AL81" s="154"/>
      <c r="AM81" s="155"/>
      <c r="AN81" s="155"/>
      <c r="AO81" s="155"/>
      <c r="AP81" s="155"/>
      <c r="AQ81" s="155"/>
      <c r="AR81" s="155"/>
      <c r="AS81" s="156"/>
      <c r="AT81" s="135"/>
      <c r="AU81" s="135"/>
      <c r="AV81" s="135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7"/>
      <c r="BP81" s="128"/>
      <c r="BQ81" s="129"/>
      <c r="BR81" s="120"/>
      <c r="BS81" s="120"/>
      <c r="BT81" s="120"/>
      <c r="BU81" s="120"/>
      <c r="BV81" s="120"/>
      <c r="BW81" s="133"/>
    </row>
    <row r="82" spans="1:75" ht="16.5" customHeight="1" thickTop="1" x14ac:dyDescent="0.2">
      <c r="A82" s="164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12"/>
      <c r="O82" s="176"/>
      <c r="P82" s="176"/>
      <c r="Q82" s="176"/>
      <c r="R82" s="176"/>
      <c r="S82" s="176"/>
      <c r="T82" s="176"/>
      <c r="U82" s="115"/>
      <c r="V82" s="112"/>
      <c r="W82" s="176"/>
      <c r="X82" s="176"/>
      <c r="Y82" s="176"/>
      <c r="Z82" s="176"/>
      <c r="AA82" s="176"/>
      <c r="AB82" s="176"/>
      <c r="AC82" s="115"/>
      <c r="AD82" s="112"/>
      <c r="AE82" s="176"/>
      <c r="AF82" s="176"/>
      <c r="AG82" s="176"/>
      <c r="AH82" s="176"/>
      <c r="AI82" s="176"/>
      <c r="AJ82" s="176"/>
      <c r="AK82" s="115"/>
      <c r="AL82" s="157"/>
      <c r="AM82" s="158"/>
      <c r="AN82" s="158"/>
      <c r="AO82" s="158"/>
      <c r="AP82" s="158"/>
      <c r="AQ82" s="158"/>
      <c r="AR82" s="158"/>
      <c r="AS82" s="159"/>
      <c r="AT82" s="135"/>
      <c r="AU82" s="135"/>
      <c r="AV82" s="135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30"/>
      <c r="BP82" s="131"/>
      <c r="BQ82" s="132"/>
      <c r="BR82" s="120"/>
      <c r="BS82" s="120"/>
      <c r="BT82" s="120"/>
      <c r="BU82" s="120"/>
      <c r="BV82" s="120"/>
      <c r="BW82" s="133"/>
    </row>
    <row r="83" spans="1:75" ht="17.2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5" ht="17.25" customHeight="1" x14ac:dyDescent="0.2"/>
  </sheetData>
  <mergeCells count="424">
    <mergeCell ref="BW78:BW82"/>
    <mergeCell ref="O80:P82"/>
    <mergeCell ref="Q80:R82"/>
    <mergeCell ref="S80:T82"/>
    <mergeCell ref="W80:X82"/>
    <mergeCell ref="Y80:Z82"/>
    <mergeCell ref="AA80:AB82"/>
    <mergeCell ref="AE80:AF82"/>
    <mergeCell ref="AG80:AH82"/>
    <mergeCell ref="AW78:AY82"/>
    <mergeCell ref="AZ78:BB82"/>
    <mergeCell ref="BC78:BE82"/>
    <mergeCell ref="BF78:BH82"/>
    <mergeCell ref="BI78:BK82"/>
    <mergeCell ref="BL78:BN82"/>
    <mergeCell ref="A78:M82"/>
    <mergeCell ref="N78:U79"/>
    <mergeCell ref="V78:AC79"/>
    <mergeCell ref="AD78:AK79"/>
    <mergeCell ref="AL78:AS82"/>
    <mergeCell ref="AT78:AV82"/>
    <mergeCell ref="AI80:AJ82"/>
    <mergeCell ref="BL73:BN77"/>
    <mergeCell ref="BO73:BQ77"/>
    <mergeCell ref="BO78:BQ82"/>
    <mergeCell ref="A73:M77"/>
    <mergeCell ref="N73:U74"/>
    <mergeCell ref="V73:AC74"/>
    <mergeCell ref="AD73:AK77"/>
    <mergeCell ref="AL73:AN74"/>
    <mergeCell ref="AO73:AP74"/>
    <mergeCell ref="AO75:AP77"/>
    <mergeCell ref="AQ75:AR77"/>
    <mergeCell ref="BW73:BW77"/>
    <mergeCell ref="O75:P77"/>
    <mergeCell ref="Q75:R77"/>
    <mergeCell ref="S75:T77"/>
    <mergeCell ref="W75:X77"/>
    <mergeCell ref="Y75:Z77"/>
    <mergeCell ref="AA75:AB77"/>
    <mergeCell ref="AM75:AN77"/>
    <mergeCell ref="AT73:AV77"/>
    <mergeCell ref="AW73:AY77"/>
    <mergeCell ref="AZ73:BB77"/>
    <mergeCell ref="BC73:BE77"/>
    <mergeCell ref="BF73:BH77"/>
    <mergeCell ref="BI73:BK77"/>
    <mergeCell ref="BO68:BQ72"/>
    <mergeCell ref="BW68:BW72"/>
    <mergeCell ref="O70:P72"/>
    <mergeCell ref="Q70:R72"/>
    <mergeCell ref="S70:T72"/>
    <mergeCell ref="AE70:AF72"/>
    <mergeCell ref="AG70:AH72"/>
    <mergeCell ref="AI70:AJ72"/>
    <mergeCell ref="AM70:AN72"/>
    <mergeCell ref="AT68:AV72"/>
    <mergeCell ref="AW68:AY72"/>
    <mergeCell ref="AZ68:BB72"/>
    <mergeCell ref="BC68:BE72"/>
    <mergeCell ref="BF68:BH72"/>
    <mergeCell ref="BI68:BK72"/>
    <mergeCell ref="AQ70:AR72"/>
    <mergeCell ref="A68:M72"/>
    <mergeCell ref="N68:U69"/>
    <mergeCell ref="V68:AC72"/>
    <mergeCell ref="AD68:AF69"/>
    <mergeCell ref="AG68:AH69"/>
    <mergeCell ref="AL68:AN69"/>
    <mergeCell ref="AO68:AP69"/>
    <mergeCell ref="AO70:AP72"/>
    <mergeCell ref="BL68:BN72"/>
    <mergeCell ref="BW63:BW67"/>
    <mergeCell ref="W65:X67"/>
    <mergeCell ref="Y65:Z67"/>
    <mergeCell ref="AA65:AB67"/>
    <mergeCell ref="AE65:AF67"/>
    <mergeCell ref="AG65:AH67"/>
    <mergeCell ref="AI65:AJ67"/>
    <mergeCell ref="AM65:AN67"/>
    <mergeCell ref="AT63:AV67"/>
    <mergeCell ref="AW63:AY67"/>
    <mergeCell ref="AZ63:BB67"/>
    <mergeCell ref="BC63:BE67"/>
    <mergeCell ref="BF63:BH67"/>
    <mergeCell ref="BI63:BK67"/>
    <mergeCell ref="AO65:AP67"/>
    <mergeCell ref="AQ65:AR67"/>
    <mergeCell ref="A62:M62"/>
    <mergeCell ref="N62:U62"/>
    <mergeCell ref="V62:AC62"/>
    <mergeCell ref="AD62:AK62"/>
    <mergeCell ref="AL62:AS62"/>
    <mergeCell ref="BL62:BN62"/>
    <mergeCell ref="BO62:BQ62"/>
    <mergeCell ref="A63:M67"/>
    <mergeCell ref="N63:U67"/>
    <mergeCell ref="V63:X64"/>
    <mergeCell ref="Y63:Z64"/>
    <mergeCell ref="AD63:AF64"/>
    <mergeCell ref="AG63:AH64"/>
    <mergeCell ref="AL63:AN64"/>
    <mergeCell ref="AO63:AP64"/>
    <mergeCell ref="AT62:AV62"/>
    <mergeCell ref="AW62:AY62"/>
    <mergeCell ref="AZ62:BB62"/>
    <mergeCell ref="BC62:BE62"/>
    <mergeCell ref="BF62:BH62"/>
    <mergeCell ref="BI62:BK62"/>
    <mergeCell ref="BL63:BN67"/>
    <mergeCell ref="BO63:BQ67"/>
    <mergeCell ref="BT55:BV59"/>
    <mergeCell ref="BW55:BY59"/>
    <mergeCell ref="O57:P59"/>
    <mergeCell ref="Q57:R59"/>
    <mergeCell ref="S57:T59"/>
    <mergeCell ref="W57:X59"/>
    <mergeCell ref="Y57:Z59"/>
    <mergeCell ref="AA57:AB59"/>
    <mergeCell ref="AE57:AF59"/>
    <mergeCell ref="AG57:AH59"/>
    <mergeCell ref="BB55:BD59"/>
    <mergeCell ref="BE55:BG59"/>
    <mergeCell ref="BH55:BJ59"/>
    <mergeCell ref="BK55:BM59"/>
    <mergeCell ref="BN55:BP59"/>
    <mergeCell ref="BQ55:BS59"/>
    <mergeCell ref="AI57:AJ59"/>
    <mergeCell ref="AM57:AN59"/>
    <mergeCell ref="AO57:AP59"/>
    <mergeCell ref="AQ57:AR59"/>
    <mergeCell ref="A55:M59"/>
    <mergeCell ref="N55:U56"/>
    <mergeCell ref="V55:AC56"/>
    <mergeCell ref="AD55:AK56"/>
    <mergeCell ref="AL55:AS56"/>
    <mergeCell ref="AT55:BA59"/>
    <mergeCell ref="A50:M54"/>
    <mergeCell ref="N50:U51"/>
    <mergeCell ref="V50:AC51"/>
    <mergeCell ref="AD50:AK51"/>
    <mergeCell ref="AL50:AS54"/>
    <mergeCell ref="AT50:AV51"/>
    <mergeCell ref="AW50:AX51"/>
    <mergeCell ref="BT50:BV54"/>
    <mergeCell ref="BW50:BY54"/>
    <mergeCell ref="O52:P54"/>
    <mergeCell ref="Q52:R54"/>
    <mergeCell ref="S52:T54"/>
    <mergeCell ref="W52:X54"/>
    <mergeCell ref="Y52:Z54"/>
    <mergeCell ref="AA52:AB54"/>
    <mergeCell ref="AE52:AF54"/>
    <mergeCell ref="AG52:AH54"/>
    <mergeCell ref="BB50:BD54"/>
    <mergeCell ref="BE50:BG54"/>
    <mergeCell ref="BH50:BJ54"/>
    <mergeCell ref="BK50:BM54"/>
    <mergeCell ref="BN50:BP54"/>
    <mergeCell ref="BQ50:BS54"/>
    <mergeCell ref="AI52:AJ54"/>
    <mergeCell ref="AU52:AV54"/>
    <mergeCell ref="AW52:AX54"/>
    <mergeCell ref="AY52:AZ54"/>
    <mergeCell ref="BT45:BV49"/>
    <mergeCell ref="BW45:BY49"/>
    <mergeCell ref="O47:P49"/>
    <mergeCell ref="Q47:R49"/>
    <mergeCell ref="S47:T49"/>
    <mergeCell ref="W47:X49"/>
    <mergeCell ref="Y47:Z49"/>
    <mergeCell ref="AA47:AB49"/>
    <mergeCell ref="AM47:AN49"/>
    <mergeCell ref="AO47:AP49"/>
    <mergeCell ref="BB45:BD49"/>
    <mergeCell ref="BE45:BG49"/>
    <mergeCell ref="BH45:BJ49"/>
    <mergeCell ref="BK45:BM49"/>
    <mergeCell ref="BN45:BP49"/>
    <mergeCell ref="BQ45:BS49"/>
    <mergeCell ref="AU47:AV49"/>
    <mergeCell ref="AW47:AX49"/>
    <mergeCell ref="AY47:AZ49"/>
    <mergeCell ref="AD40:AF41"/>
    <mergeCell ref="AG40:AH41"/>
    <mergeCell ref="AY42:AZ44"/>
    <mergeCell ref="A45:M49"/>
    <mergeCell ref="N45:U46"/>
    <mergeCell ref="V45:AC46"/>
    <mergeCell ref="AD45:AK49"/>
    <mergeCell ref="AL45:AN46"/>
    <mergeCell ref="AO45:AP46"/>
    <mergeCell ref="AT45:AV46"/>
    <mergeCell ref="AW45:AX46"/>
    <mergeCell ref="AQ47:AR49"/>
    <mergeCell ref="A40:M44"/>
    <mergeCell ref="AL40:AN41"/>
    <mergeCell ref="AI42:AJ44"/>
    <mergeCell ref="AM42:AN44"/>
    <mergeCell ref="BN35:BP39"/>
    <mergeCell ref="BQ35:BS39"/>
    <mergeCell ref="BK40:BM44"/>
    <mergeCell ref="BN40:BP44"/>
    <mergeCell ref="BQ40:BS44"/>
    <mergeCell ref="BT40:BV44"/>
    <mergeCell ref="BW40:BY44"/>
    <mergeCell ref="O42:P44"/>
    <mergeCell ref="Q42:R44"/>
    <mergeCell ref="S42:T44"/>
    <mergeCell ref="AE42:AF44"/>
    <mergeCell ref="AG42:AH44"/>
    <mergeCell ref="AO40:AP41"/>
    <mergeCell ref="AT40:AV41"/>
    <mergeCell ref="AW40:AX41"/>
    <mergeCell ref="BB40:BD44"/>
    <mergeCell ref="BE40:BG44"/>
    <mergeCell ref="BH40:BJ44"/>
    <mergeCell ref="AO42:AP44"/>
    <mergeCell ref="AQ42:AR44"/>
    <mergeCell ref="AU42:AV44"/>
    <mergeCell ref="AW42:AX44"/>
    <mergeCell ref="N40:U41"/>
    <mergeCell ref="V40:AC44"/>
    <mergeCell ref="BH35:BJ39"/>
    <mergeCell ref="AY37:AZ39"/>
    <mergeCell ref="AI37:AJ39"/>
    <mergeCell ref="AM37:AN39"/>
    <mergeCell ref="AO37:AP39"/>
    <mergeCell ref="AQ37:AR39"/>
    <mergeCell ref="AU37:AV39"/>
    <mergeCell ref="AW37:AX39"/>
    <mergeCell ref="BK35:BM39"/>
    <mergeCell ref="Y37:Z39"/>
    <mergeCell ref="AA37:AB39"/>
    <mergeCell ref="AE37:AF39"/>
    <mergeCell ref="AG37:AH39"/>
    <mergeCell ref="AO35:AP36"/>
    <mergeCell ref="AT35:AV36"/>
    <mergeCell ref="AW35:AX36"/>
    <mergeCell ref="BB35:BD39"/>
    <mergeCell ref="BE35:BG39"/>
    <mergeCell ref="A34:M34"/>
    <mergeCell ref="N34:U34"/>
    <mergeCell ref="V34:AC34"/>
    <mergeCell ref="AD34:AK34"/>
    <mergeCell ref="AL34:AS34"/>
    <mergeCell ref="BQ34:BS34"/>
    <mergeCell ref="BT34:BV34"/>
    <mergeCell ref="BW34:BY34"/>
    <mergeCell ref="A35:M39"/>
    <mergeCell ref="N35:U39"/>
    <mergeCell ref="V35:X36"/>
    <mergeCell ref="Y35:Z36"/>
    <mergeCell ref="AD35:AF36"/>
    <mergeCell ref="AG35:AH36"/>
    <mergeCell ref="AL35:AN36"/>
    <mergeCell ref="AT34:BA34"/>
    <mergeCell ref="BB34:BD34"/>
    <mergeCell ref="BE34:BG34"/>
    <mergeCell ref="BH34:BJ34"/>
    <mergeCell ref="BK34:BM34"/>
    <mergeCell ref="BN34:BP34"/>
    <mergeCell ref="BT35:BV39"/>
    <mergeCell ref="BW35:BY39"/>
    <mergeCell ref="W37:X39"/>
    <mergeCell ref="BT27:BV31"/>
    <mergeCell ref="BW27:BY31"/>
    <mergeCell ref="O29:P31"/>
    <mergeCell ref="Q29:R31"/>
    <mergeCell ref="S29:T31"/>
    <mergeCell ref="W29:X31"/>
    <mergeCell ref="Y29:Z31"/>
    <mergeCell ref="AA29:AB31"/>
    <mergeCell ref="AE29:AF31"/>
    <mergeCell ref="AG29:AH31"/>
    <mergeCell ref="BB27:BD31"/>
    <mergeCell ref="BE27:BG31"/>
    <mergeCell ref="BH27:BJ31"/>
    <mergeCell ref="BK27:BM31"/>
    <mergeCell ref="BN27:BP31"/>
    <mergeCell ref="BQ27:BS31"/>
    <mergeCell ref="AI29:AJ31"/>
    <mergeCell ref="AM29:AN31"/>
    <mergeCell ref="AO29:AP31"/>
    <mergeCell ref="AQ29:AR31"/>
    <mergeCell ref="A27:M31"/>
    <mergeCell ref="N27:U28"/>
    <mergeCell ref="V27:AC28"/>
    <mergeCell ref="AD27:AK28"/>
    <mergeCell ref="AL27:AS28"/>
    <mergeCell ref="AT27:BA31"/>
    <mergeCell ref="A22:M26"/>
    <mergeCell ref="N22:U23"/>
    <mergeCell ref="V22:AC23"/>
    <mergeCell ref="AD22:AK23"/>
    <mergeCell ref="AL22:AS26"/>
    <mergeCell ref="AT22:AV23"/>
    <mergeCell ref="AW22:AX23"/>
    <mergeCell ref="BT22:BV26"/>
    <mergeCell ref="BW22:BY26"/>
    <mergeCell ref="O24:P26"/>
    <mergeCell ref="Q24:R26"/>
    <mergeCell ref="S24:T26"/>
    <mergeCell ref="W24:X26"/>
    <mergeCell ref="Y24:Z26"/>
    <mergeCell ref="AA24:AB26"/>
    <mergeCell ref="AE24:AF26"/>
    <mergeCell ref="AG24:AH26"/>
    <mergeCell ref="BB22:BD26"/>
    <mergeCell ref="BE22:BG26"/>
    <mergeCell ref="BH22:BJ26"/>
    <mergeCell ref="BK22:BM26"/>
    <mergeCell ref="BN22:BP26"/>
    <mergeCell ref="BQ22:BS26"/>
    <mergeCell ref="AI24:AJ26"/>
    <mergeCell ref="AU24:AV26"/>
    <mergeCell ref="AW24:AX26"/>
    <mergeCell ref="AY24:AZ26"/>
    <mergeCell ref="BT17:BV21"/>
    <mergeCell ref="BW17:BY21"/>
    <mergeCell ref="O19:P21"/>
    <mergeCell ref="Q19:R21"/>
    <mergeCell ref="S19:T21"/>
    <mergeCell ref="W19:X21"/>
    <mergeCell ref="Y19:Z21"/>
    <mergeCell ref="AA19:AB21"/>
    <mergeCell ref="AM19:AN21"/>
    <mergeCell ref="AO19:AP21"/>
    <mergeCell ref="BB17:BD21"/>
    <mergeCell ref="BE17:BG21"/>
    <mergeCell ref="BH17:BJ21"/>
    <mergeCell ref="BK17:BM21"/>
    <mergeCell ref="BN17:BP21"/>
    <mergeCell ref="BQ17:BS21"/>
    <mergeCell ref="AU19:AV21"/>
    <mergeCell ref="AW19:AX21"/>
    <mergeCell ref="AY19:AZ21"/>
    <mergeCell ref="AY14:AZ16"/>
    <mergeCell ref="A17:M21"/>
    <mergeCell ref="N17:U18"/>
    <mergeCell ref="V17:AC18"/>
    <mergeCell ref="AD17:AK21"/>
    <mergeCell ref="AL17:AN18"/>
    <mergeCell ref="AO17:AP18"/>
    <mergeCell ref="AT17:AV18"/>
    <mergeCell ref="AW17:AX18"/>
    <mergeCell ref="AQ19:AR21"/>
    <mergeCell ref="A12:M16"/>
    <mergeCell ref="AL12:AN13"/>
    <mergeCell ref="AI14:AJ16"/>
    <mergeCell ref="AM14:AN16"/>
    <mergeCell ref="BK12:BM16"/>
    <mergeCell ref="BN12:BP16"/>
    <mergeCell ref="BQ12:BS16"/>
    <mergeCell ref="BT12:BV16"/>
    <mergeCell ref="BW12:BY16"/>
    <mergeCell ref="O14:P16"/>
    <mergeCell ref="Q14:R16"/>
    <mergeCell ref="S14:T16"/>
    <mergeCell ref="AE14:AF16"/>
    <mergeCell ref="AG14:AH16"/>
    <mergeCell ref="AO12:AP13"/>
    <mergeCell ref="AT12:AV13"/>
    <mergeCell ref="AW12:AX13"/>
    <mergeCell ref="BB12:BD16"/>
    <mergeCell ref="BE12:BG16"/>
    <mergeCell ref="BH12:BJ16"/>
    <mergeCell ref="AO14:AP16"/>
    <mergeCell ref="AQ14:AR16"/>
    <mergeCell ref="AU14:AV16"/>
    <mergeCell ref="AW14:AX16"/>
    <mergeCell ref="N12:U13"/>
    <mergeCell ref="V12:AC16"/>
    <mergeCell ref="AD12:AF13"/>
    <mergeCell ref="AG12:AH13"/>
    <mergeCell ref="BT7:BV11"/>
    <mergeCell ref="BW7:BY11"/>
    <mergeCell ref="W9:X11"/>
    <mergeCell ref="Y9:Z11"/>
    <mergeCell ref="AA9:AB11"/>
    <mergeCell ref="AE9:AF11"/>
    <mergeCell ref="AG9:AH11"/>
    <mergeCell ref="AO7:AP8"/>
    <mergeCell ref="AT7:AV8"/>
    <mergeCell ref="AW7:AX8"/>
    <mergeCell ref="BB7:BD11"/>
    <mergeCell ref="BE7:BG11"/>
    <mergeCell ref="BH7:BJ11"/>
    <mergeCell ref="AY9:AZ11"/>
    <mergeCell ref="AI9:AJ11"/>
    <mergeCell ref="AM9:AN11"/>
    <mergeCell ref="AO9:AP11"/>
    <mergeCell ref="AQ9:AR11"/>
    <mergeCell ref="AU9:AV11"/>
    <mergeCell ref="AW9:AX11"/>
    <mergeCell ref="BK7:BM11"/>
    <mergeCell ref="BN7:BP11"/>
    <mergeCell ref="BQ7:BS11"/>
    <mergeCell ref="A7:M11"/>
    <mergeCell ref="N7:U11"/>
    <mergeCell ref="V7:X8"/>
    <mergeCell ref="Y7:Z8"/>
    <mergeCell ref="AD7:AF8"/>
    <mergeCell ref="AG7:AH8"/>
    <mergeCell ref="AL7:AN8"/>
    <mergeCell ref="AT6:BA6"/>
    <mergeCell ref="BB6:BD6"/>
    <mergeCell ref="B1:BY1"/>
    <mergeCell ref="AC3:BG3"/>
    <mergeCell ref="AU4:BZ5"/>
    <mergeCell ref="B5:V5"/>
    <mergeCell ref="Z5:AT5"/>
    <mergeCell ref="A6:M6"/>
    <mergeCell ref="N6:U6"/>
    <mergeCell ref="V6:AC6"/>
    <mergeCell ref="AD6:AK6"/>
    <mergeCell ref="AL6:AS6"/>
    <mergeCell ref="BQ6:BS6"/>
    <mergeCell ref="BT6:BV6"/>
    <mergeCell ref="BW6:BY6"/>
    <mergeCell ref="BE6:BG6"/>
    <mergeCell ref="BH6:BJ6"/>
    <mergeCell ref="BK6:BM6"/>
    <mergeCell ref="BN6:BP6"/>
  </mergeCells>
  <phoneticPr fontId="21"/>
  <dataValidations count="1">
    <dataValidation type="list" allowBlank="1" showInputMessage="1" showErrorMessage="1" sqref="A60:M60 A33:M33" xr:uid="{00000000-0002-0000-0200-000000000000}">
      <formula1>#REF!</formula1>
    </dataValidation>
  </dataValidations>
  <pageMargins left="0.62992125984251968" right="0.43307086614173229" top="0.35433070866141736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１ジラウンド</vt:lpstr>
      <vt:lpstr>エンジョイ対戦表</vt:lpstr>
      <vt:lpstr>決勝ラウンド</vt:lpstr>
      <vt:lpstr>'１ジラウンド'!Print_Area</vt:lpstr>
      <vt:lpstr>エンジョイ対戦表!Print_Area</vt:lpstr>
      <vt:lpstr>決勝ラウンド!Print_Area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（社)十勝地区サッカー協会</dc:creator>
  <cp:keywords/>
  <dc:description/>
  <cp:lastModifiedBy>大野伴和</cp:lastModifiedBy>
  <cp:revision/>
  <cp:lastPrinted>2020-10-14T09:46:06Z</cp:lastPrinted>
  <dcterms:created xsi:type="dcterms:W3CDTF">2012-01-23T06:44:29Z</dcterms:created>
  <dcterms:modified xsi:type="dcterms:W3CDTF">2020-10-14T09:46:28Z</dcterms:modified>
  <cp:category/>
  <cp:contentStatus/>
</cp:coreProperties>
</file>